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24226"/>
  <mc:AlternateContent xmlns:mc="http://schemas.openxmlformats.org/markup-compatibility/2006">
    <mc:Choice Requires="x15">
      <x15ac:absPath xmlns:x15ac="http://schemas.microsoft.com/office/spreadsheetml/2010/11/ac" url="https://cemex.sharepoint.com/sites/InvestorRelationsCX/Shared Documents/Quarterly Reports/2022/4Q22/Website/"/>
    </mc:Choice>
  </mc:AlternateContent>
  <xr:revisionPtr revIDLastSave="241" documentId="8_{878322CF-2827-4762-8BE5-0C63CD31ADCC}" xr6:coauthVersionLast="47" xr6:coauthVersionMax="47" xr10:uidLastSave="{72581C21-4A81-4984-A892-58AF210D2332}"/>
  <bookViews>
    <workbookView xWindow="-110" yWindow="-110" windowWidth="19420" windowHeight="10420" tabRatio="680" activeTab="1" xr2:uid="{00000000-000D-0000-FFFF-FFFF00000000}"/>
  </bookViews>
  <sheets>
    <sheet name="Quart. IS IFRS 4Q22" sheetId="21" r:id="rId1"/>
    <sheet name="Quart. BS IFRS 4Q22" sheetId="22" r:id="rId2"/>
  </sheets>
  <externalReferences>
    <externalReference r:id="rId3"/>
  </externalReferenc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F30" i="22" l="1"/>
  <c r="X11" i="21" l="1"/>
</calcChain>
</file>

<file path=xl/sharedStrings.xml><?xml version="1.0" encoding="utf-8"?>
<sst xmlns="http://schemas.openxmlformats.org/spreadsheetml/2006/main" count="187" uniqueCount="58">
  <si>
    <t>CEMEX S.A.B. de C.V. AND SUBSIDIARIES</t>
  </si>
  <si>
    <t>Quarterly Income Statements under IFRS</t>
  </si>
  <si>
    <t>In thousands of U.S. dollars, except earnings per ADS</t>
  </si>
  <si>
    <t>1Q</t>
  </si>
  <si>
    <t>2Q</t>
  </si>
  <si>
    <t>3Q</t>
  </si>
  <si>
    <t>4Q</t>
  </si>
  <si>
    <t>Net sales</t>
  </si>
  <si>
    <t>Cost of sales</t>
  </si>
  <si>
    <t>Gross profit</t>
  </si>
  <si>
    <t>Operating expenses</t>
  </si>
  <si>
    <t>Operating earnings before other expenses, net</t>
  </si>
  <si>
    <t>Other expenses, net</t>
  </si>
  <si>
    <t>Operating earnings</t>
  </si>
  <si>
    <t>Financial expense</t>
  </si>
  <si>
    <t>Other financial income (expense), net</t>
  </si>
  <si>
    <t>Financial income</t>
  </si>
  <si>
    <t>Results from financial instruments, net</t>
  </si>
  <si>
    <t>Foreign exchange results</t>
  </si>
  <si>
    <t>Effects of net present value on assets and liabilities and others, net</t>
  </si>
  <si>
    <t>Equity in gain (loss) of associates</t>
  </si>
  <si>
    <t>Income (loss) before income tax</t>
  </si>
  <si>
    <t>Income tax</t>
  </si>
  <si>
    <t>Proft (loss) of continuing operations</t>
  </si>
  <si>
    <t>Discontinued operations</t>
  </si>
  <si>
    <t>Consolidated net income (loss)</t>
  </si>
  <si>
    <t>Non-controlling interest net income (loss)</t>
  </si>
  <si>
    <t>Controlling interest net income (loss)</t>
  </si>
  <si>
    <t>Earnings (loss) of continued operations per ADS</t>
  </si>
  <si>
    <t>Earnings (loss) of discontinued operations per ADS</t>
  </si>
  <si>
    <t>Operating EBITDA *</t>
  </si>
  <si>
    <t>Free Cash Flow after Maintenance Capital Expenditures *</t>
  </si>
  <si>
    <t>Free Cash Flow *</t>
  </si>
  <si>
    <t>* EBITDA, free cash flow, and free cash flow after maintenance capital expenditures are presented herein because CEMEX believes that they are widely accepted as financial indicators of CEMEX's ability to internally fund capital expenditures and service or incur debt.</t>
  </si>
  <si>
    <t>CEMEX S.A.B. de C.V. and subsidiaries</t>
  </si>
  <si>
    <t>Quarterly Balance Sheets under IFRS</t>
  </si>
  <si>
    <t>in thousands of U.S. dollars</t>
  </si>
  <si>
    <t>Total assets</t>
  </si>
  <si>
    <t>Cash and cash equivalents</t>
  </si>
  <si>
    <t>Trade receivables less allowance for doubtful accounts</t>
  </si>
  <si>
    <t>Other accounts receivable</t>
  </si>
  <si>
    <t>Inventories, net</t>
  </si>
  <si>
    <t>Assets held for sale</t>
  </si>
  <si>
    <t>Other current assets</t>
  </si>
  <si>
    <t>0</t>
  </si>
  <si>
    <t>Current assets</t>
  </si>
  <si>
    <t>Property, machinery and equipment, net</t>
  </si>
  <si>
    <t>Other assets</t>
  </si>
  <si>
    <t>Total liabilities</t>
  </si>
  <si>
    <t>Liabilities held for sale</t>
  </si>
  <si>
    <t>Other current liabilities</t>
  </si>
  <si>
    <t>Current liabilities</t>
  </si>
  <si>
    <t>Long-term liabilities</t>
  </si>
  <si>
    <t>Other liabilities</t>
  </si>
  <si>
    <t>Total stockholders' equity</t>
  </si>
  <si>
    <t>Non-controlling interest and perpetual instruments</t>
  </si>
  <si>
    <t>Total controlling interest</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</si>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</sst>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_(&quot;$&quot;* #,##0_);_(&quot;$&quot;* \(#,##0\);_(&quot;$&quot;* &quot;-&quot;_);_(@_)"/>
    <numFmt numFmtId="165" formatCode="_(* #,##0.00_);_(* \(#,##0.00\);_(* &quot;-&quot;??_);_(@_)"/>
    <numFmt numFmtId="166" formatCode="_(* #,##0_);_(* \(#,##0\);_(* &quot;-&quot;??_);_(@_)"/>
    <numFmt numFmtId="167" formatCode="#,##0;\(#,##0\)"/>
  </numFmts>
  <fonts count="28" x14ac:knownFonts="1">
    <font>
      <sz val="10"/>
      <name val="Arial"/>
    </font>
    <font>
      <sz val="10"/>
      <name val="Arial"/>
    </font>
    <font>
      <b/>
      <sz val="10"/>
      <name val="Arial"/>
      <family val="2"/>
    </font>
    <font>
      <sz val="8"/>
      <name val="Arial"/>
      <family val="2"/>
    </font>
    <font>
      <b/>
      <sz val="10"/>
      <color indexed="48"/>
      <name val="Arial"/>
      <family val="2"/>
    </font>
    <font>
      <sz val="10"/>
      <name val="MS Sans Serif"/>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name val="Arial"/>
      <family val="2"/>
    </font>
    <font>
      <sz val="10"/>
      <name val="Trebuchet MS"/>
      <family val="2"/>
    </font>
    <font>
      <vertAlign val="superscript"/>
      <sz val="10"/>
      <name val="Trebuchet MS"/>
      <family val="2"/>
    </font>
    <font>
      <sz val="7.5"/>
      <name val="Calibri"/>
      <family val="2"/>
      <scheme val="minor"/>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30">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hair">
        <color indexed="64"/>
      </top>
      <bottom/>
      <diagonal/>
    </border>
    <border>
      <left style="hair">
        <color indexed="64"/>
      </left>
      <right/>
      <top style="hair">
        <color indexed="64"/>
      </top>
      <bottom/>
      <diagonal/>
    </border>
    <border>
      <left/>
      <right style="hair">
        <color indexed="64"/>
      </right>
      <top style="hair">
        <color indexed="64"/>
      </top>
      <bottom/>
      <diagonal/>
    </border>
    <border>
      <left/>
      <right/>
      <top/>
      <bottom style="medium">
        <color indexed="64"/>
      </bottom>
      <diagonal/>
    </border>
    <border>
      <left/>
      <right/>
      <top style="thin">
        <color indexed="64"/>
      </top>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style="hair">
        <color indexed="64"/>
      </left>
      <right style="hair">
        <color indexed="64"/>
      </right>
      <top style="hair">
        <color indexed="64"/>
      </top>
      <bottom/>
      <diagonal/>
    </border>
    <border>
      <left style="hair">
        <color indexed="64"/>
      </left>
      <right style="hair">
        <color indexed="64"/>
      </right>
      <top/>
      <bottom style="medium">
        <color indexed="64"/>
      </bottom>
      <diagonal/>
    </border>
    <border>
      <left/>
      <right/>
      <top/>
      <bottom style="hair">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medium">
        <color indexed="64"/>
      </bottom>
      <diagonal/>
    </border>
    <border>
      <left/>
      <right style="hair">
        <color indexed="64"/>
      </right>
      <top/>
      <bottom/>
      <diagonal/>
    </border>
    <border>
      <left style="hair">
        <color indexed="64"/>
      </left>
      <right/>
      <top/>
      <bottom style="hair">
        <color indexed="64"/>
      </bottom>
      <diagonal/>
    </border>
    <border>
      <left/>
      <right style="hair">
        <color indexed="64"/>
      </right>
      <top/>
      <bottom style="hair">
        <color indexed="64"/>
      </bottom>
      <diagonal/>
    </border>
    <border>
      <left/>
      <right/>
      <top style="medium">
        <color indexed="64"/>
      </top>
      <bottom style="medium">
        <color indexed="64"/>
      </bottom>
      <diagonal/>
    </border>
    <border>
      <left style="hair">
        <color indexed="64"/>
      </left>
      <right/>
      <top style="medium">
        <color indexed="64"/>
      </top>
      <bottom style="medium">
        <color indexed="64"/>
      </bottom>
      <diagonal/>
    </border>
    <border>
      <left/>
      <right style="hair">
        <color indexed="64"/>
      </right>
      <top style="medium">
        <color indexed="64"/>
      </top>
      <bottom style="medium">
        <color indexed="64"/>
      </bottom>
      <diagonal/>
    </border>
    <border>
      <left/>
      <right style="hair">
        <color indexed="64"/>
      </right>
      <top/>
      <bottom style="medium">
        <color indexed="64"/>
      </bottom>
      <diagonal/>
    </border>
  </borders>
  <cellStyleXfs count="58">
    <xf numFmtId="0" fontId="0" fillId="0" borderId="0"/>
    <xf numFmtId="0" fontId="7" fillId="2" borderId="0" applyNumberFormat="0" applyBorder="0" applyAlignment="0" applyProtection="0"/>
    <xf numFmtId="0" fontId="7" fillId="3" borderId="0" applyNumberFormat="0" applyBorder="0" applyAlignment="0" applyProtection="0"/>
    <xf numFmtId="0" fontId="7" fillId="4" borderId="0" applyNumberFormat="0" applyBorder="0" applyAlignment="0" applyProtection="0"/>
    <xf numFmtId="0" fontId="7" fillId="5" borderId="0" applyNumberFormat="0" applyBorder="0" applyAlignment="0" applyProtection="0"/>
    <xf numFmtId="0" fontId="7" fillId="6" borderId="0" applyNumberFormat="0" applyBorder="0" applyAlignment="0" applyProtection="0"/>
    <xf numFmtId="0" fontId="7" fillId="7" borderId="0" applyNumberFormat="0" applyBorder="0" applyAlignment="0" applyProtection="0"/>
    <xf numFmtId="0" fontId="7" fillId="8"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5" borderId="0" applyNumberFormat="0" applyBorder="0" applyAlignment="0" applyProtection="0"/>
    <xf numFmtId="0" fontId="7" fillId="8" borderId="0" applyNumberFormat="0" applyBorder="0" applyAlignment="0" applyProtection="0"/>
    <xf numFmtId="0" fontId="7" fillId="11" borderId="0" applyNumberFormat="0" applyBorder="0" applyAlignment="0" applyProtection="0"/>
    <xf numFmtId="0" fontId="8" fillId="12"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15" borderId="0" applyNumberFormat="0" applyBorder="0" applyAlignment="0" applyProtection="0"/>
    <xf numFmtId="0" fontId="8" fillId="16" borderId="0" applyNumberFormat="0" applyBorder="0" applyAlignment="0" applyProtection="0"/>
    <xf numFmtId="0" fontId="8" fillId="17" borderId="0" applyNumberFormat="0" applyBorder="0" applyAlignment="0" applyProtection="0"/>
    <xf numFmtId="0" fontId="8" fillId="18"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19" borderId="0" applyNumberFormat="0" applyBorder="0" applyAlignment="0" applyProtection="0"/>
    <xf numFmtId="0" fontId="9" fillId="3" borderId="0" applyNumberFormat="0" applyBorder="0" applyAlignment="0" applyProtection="0"/>
    <xf numFmtId="0" fontId="10" fillId="20" borderId="1" applyNumberFormat="0" applyAlignment="0" applyProtection="0"/>
    <xf numFmtId="0" fontId="11" fillId="21" borderId="2" applyNumberFormat="0" applyAlignment="0" applyProtection="0"/>
    <xf numFmtId="165" fontId="6" fillId="0" borderId="0" applyFont="0" applyFill="0" applyBorder="0" applyAlignment="0" applyProtection="0"/>
    <xf numFmtId="165" fontId="6" fillId="0" borderId="0" applyFont="0" applyFill="0" applyBorder="0" applyAlignment="0" applyProtection="0"/>
    <xf numFmtId="165" fontId="24" fillId="0" borderId="0" applyFont="0" applyFill="0" applyBorder="0" applyAlignment="0" applyProtection="0"/>
    <xf numFmtId="165" fontId="1" fillId="0" borderId="0" applyFont="0" applyFill="0" applyBorder="0" applyAlignment="0" applyProtection="0"/>
    <xf numFmtId="165" fontId="6" fillId="0" borderId="0" applyFont="0" applyFill="0" applyBorder="0" applyAlignment="0" applyProtection="0"/>
    <xf numFmtId="0" fontId="12" fillId="0" borderId="0" applyNumberFormat="0" applyFill="0" applyBorder="0" applyAlignment="0" applyProtection="0"/>
    <xf numFmtId="0" fontId="13" fillId="4" borderId="0" applyNumberFormat="0" applyBorder="0" applyAlignment="0" applyProtection="0"/>
    <xf numFmtId="0" fontId="14" fillId="0" borderId="3" applyNumberFormat="0" applyFill="0" applyAlignment="0" applyProtection="0"/>
    <xf numFmtId="0" fontId="15" fillId="0" borderId="4" applyNumberFormat="0" applyFill="0" applyAlignment="0" applyProtection="0"/>
    <xf numFmtId="0" fontId="16" fillId="0" borderId="5" applyNumberFormat="0" applyFill="0" applyAlignment="0" applyProtection="0"/>
    <xf numFmtId="0" fontId="16" fillId="0" borderId="0" applyNumberFormat="0" applyFill="0" applyBorder="0" applyAlignment="0" applyProtection="0"/>
    <xf numFmtId="0" fontId="17" fillId="7" borderId="1" applyNumberFormat="0" applyAlignment="0" applyProtection="0"/>
    <xf numFmtId="0" fontId="18" fillId="0" borderId="6" applyNumberFormat="0" applyFill="0" applyAlignment="0" applyProtection="0"/>
    <xf numFmtId="165" fontId="6" fillId="0" borderId="0" applyFont="0" applyFill="0" applyBorder="0" applyAlignment="0" applyProtection="0"/>
    <xf numFmtId="43" fontId="7" fillId="0" borderId="0" applyFont="0" applyFill="0" applyBorder="0" applyAlignment="0" applyProtection="0"/>
    <xf numFmtId="0" fontId="19" fillId="22" borderId="0" applyNumberFormat="0" applyBorder="0" applyAlignment="0" applyProtection="0"/>
    <xf numFmtId="0" fontId="6" fillId="0" borderId="0"/>
    <xf numFmtId="0" fontId="7" fillId="0" borderId="0"/>
    <xf numFmtId="0" fontId="7" fillId="0" borderId="0"/>
    <xf numFmtId="0" fontId="5" fillId="0" borderId="0"/>
    <xf numFmtId="0" fontId="24" fillId="23" borderId="7" applyNumberFormat="0" applyFont="0" applyAlignment="0" applyProtection="0"/>
    <xf numFmtId="0" fontId="6" fillId="23" borderId="7" applyNumberFormat="0" applyFont="0" applyAlignment="0" applyProtection="0"/>
    <xf numFmtId="0" fontId="20" fillId="20" borderId="8" applyNumberFormat="0" applyAlignment="0" applyProtection="0"/>
    <xf numFmtId="9" fontId="6" fillId="0" borderId="0" applyFont="0" applyFill="0" applyBorder="0" applyAlignment="0" applyProtection="0"/>
    <xf numFmtId="9" fontId="24" fillId="0" borderId="0" applyFont="0" applyFill="0" applyBorder="0" applyAlignment="0" applyProtection="0"/>
    <xf numFmtId="9" fontId="6" fillId="0" borderId="0" applyFont="0" applyFill="0" applyBorder="0" applyAlignment="0" applyProtection="0"/>
    <xf numFmtId="0" fontId="21" fillId="0" borderId="0" applyNumberFormat="0" applyFill="0" applyBorder="0" applyAlignment="0" applyProtection="0"/>
    <xf numFmtId="0" fontId="22" fillId="0" borderId="9" applyNumberFormat="0" applyFill="0" applyAlignment="0" applyProtection="0"/>
    <xf numFmtId="0" fontId="23" fillId="0" borderId="0" applyNumberFormat="0" applyFill="0" applyBorder="0" applyAlignment="0" applyProtection="0"/>
    <xf numFmtId="165" fontId="7" fillId="0" borderId="0" applyFont="0" applyFill="0" applyBorder="0" applyAlignment="0" applyProtection="0"/>
  </cellStyleXfs>
  <cellXfs count="66">
    <xf numFmtId="0" fontId="0" fillId="0" borderId="0" xfId="0"/>
    <xf numFmtId="0" fontId="2" fillId="0" borderId="0" xfId="0" applyFont="1"/>
    <xf numFmtId="0" fontId="3" fillId="0" borderId="0" xfId="0" applyFont="1"/>
    <xf numFmtId="0" fontId="2" fillId="0" borderId="10" xfId="0" applyFont="1" applyBorder="1" applyAlignment="1">
      <alignment horizontal="center"/>
    </xf>
    <xf numFmtId="0" fontId="2" fillId="0" borderId="11" xfId="0" applyFont="1" applyBorder="1" applyAlignment="1">
      <alignment horizontal="center"/>
    </xf>
    <xf numFmtId="0" fontId="2" fillId="0" borderId="12" xfId="0" applyFont="1" applyBorder="1" applyAlignment="1">
      <alignment horizontal="center"/>
    </xf>
    <xf numFmtId="0" fontId="0" fillId="0" borderId="13" xfId="0" applyBorder="1"/>
    <xf numFmtId="0" fontId="2" fillId="0" borderId="14" xfId="0" applyFont="1" applyBorder="1"/>
    <xf numFmtId="0" fontId="2" fillId="0" borderId="10" xfId="0" applyFont="1" applyBorder="1"/>
    <xf numFmtId="0" fontId="3" fillId="0" borderId="0" xfId="0" applyFont="1" applyAlignment="1">
      <alignment horizontal="justify" wrapText="1"/>
    </xf>
    <xf numFmtId="0" fontId="2" fillId="0" borderId="0" xfId="0" applyFont="1" applyAlignment="1">
      <alignment horizontal="center"/>
    </xf>
    <xf numFmtId="166" fontId="1" fillId="0" borderId="15" xfId="31" applyNumberFormat="1" applyBorder="1"/>
    <xf numFmtId="166" fontId="1" fillId="0" borderId="16" xfId="31" applyNumberFormat="1" applyBorder="1"/>
    <xf numFmtId="166" fontId="1" fillId="0" borderId="17" xfId="31" applyNumberFormat="1" applyBorder="1"/>
    <xf numFmtId="166" fontId="1" fillId="0" borderId="18" xfId="31" applyNumberFormat="1" applyBorder="1"/>
    <xf numFmtId="166" fontId="1" fillId="0" borderId="15" xfId="31" applyNumberFormat="1" applyFill="1" applyBorder="1"/>
    <xf numFmtId="166" fontId="1" fillId="0" borderId="16" xfId="31" applyNumberFormat="1" applyFill="1" applyBorder="1"/>
    <xf numFmtId="166" fontId="1" fillId="0" borderId="17" xfId="31" applyNumberFormat="1" applyFill="1" applyBorder="1"/>
    <xf numFmtId="166" fontId="1" fillId="0" borderId="18" xfId="31" applyNumberFormat="1" applyFill="1" applyBorder="1"/>
    <xf numFmtId="0" fontId="6" fillId="0" borderId="0" xfId="47" applyFont="1"/>
    <xf numFmtId="0" fontId="2" fillId="0" borderId="0" xfId="47" applyFont="1"/>
    <xf numFmtId="0" fontId="6" fillId="0" borderId="19" xfId="0" applyFont="1" applyBorder="1"/>
    <xf numFmtId="166" fontId="1" fillId="0" borderId="16" xfId="31" applyNumberFormat="1" applyBorder="1" applyAlignment="1">
      <alignment horizontal="right"/>
    </xf>
    <xf numFmtId="166" fontId="1" fillId="0" borderId="16" xfId="31" applyNumberFormat="1" applyFill="1" applyBorder="1" applyAlignment="1">
      <alignment horizontal="right"/>
    </xf>
    <xf numFmtId="0" fontId="6" fillId="0" borderId="0" xfId="0" applyFont="1" applyAlignment="1">
      <alignment horizontal="left" indent="2"/>
    </xf>
    <xf numFmtId="0" fontId="6" fillId="0" borderId="0" xfId="0" applyFont="1"/>
    <xf numFmtId="0" fontId="0" fillId="0" borderId="0" xfId="0" applyAlignment="1">
      <alignment horizontal="left" indent="2"/>
    </xf>
    <xf numFmtId="166" fontId="6" fillId="0" borderId="20" xfId="32" applyNumberFormat="1" applyFill="1" applyBorder="1" applyAlignment="1">
      <alignment horizontal="right"/>
    </xf>
    <xf numFmtId="166" fontId="6" fillId="0" borderId="20" xfId="32" applyNumberFormat="1" applyBorder="1"/>
    <xf numFmtId="166" fontId="6" fillId="0" borderId="21" xfId="32" applyNumberFormat="1" applyFill="1" applyBorder="1" applyAlignment="1">
      <alignment horizontal="right"/>
    </xf>
    <xf numFmtId="166" fontId="6" fillId="0" borderId="21" xfId="32" applyNumberFormat="1" applyBorder="1"/>
    <xf numFmtId="166" fontId="6" fillId="0" borderId="11" xfId="32" applyNumberFormat="1" applyFill="1" applyBorder="1" applyAlignment="1">
      <alignment horizontal="right"/>
    </xf>
    <xf numFmtId="166" fontId="6" fillId="0" borderId="11" xfId="32" applyNumberFormat="1" applyBorder="1"/>
    <xf numFmtId="166" fontId="6" fillId="0" borderId="22" xfId="32" applyNumberFormat="1" applyFill="1" applyBorder="1" applyAlignment="1">
      <alignment horizontal="right"/>
    </xf>
    <xf numFmtId="166" fontId="6" fillId="0" borderId="22" xfId="32" applyNumberFormat="1" applyBorder="1"/>
    <xf numFmtId="164" fontId="6" fillId="0" borderId="21" xfId="44" applyNumberFormat="1" applyBorder="1"/>
    <xf numFmtId="164" fontId="6" fillId="0" borderId="0" xfId="0" applyNumberFormat="1" applyFont="1" applyAlignment="1">
      <alignment horizontal="right"/>
    </xf>
    <xf numFmtId="164" fontId="6" fillId="0" borderId="23" xfId="0" applyNumberFormat="1" applyFont="1" applyBorder="1"/>
    <xf numFmtId="37" fontId="6" fillId="0" borderId="24" xfId="44" applyNumberFormat="1" applyBorder="1"/>
    <xf numFmtId="37" fontId="6" fillId="0" borderId="19" xfId="0" applyNumberFormat="1" applyFont="1" applyBorder="1"/>
    <xf numFmtId="37" fontId="6" fillId="0" borderId="25" xfId="0" applyNumberFormat="1" applyFont="1" applyBorder="1"/>
    <xf numFmtId="37" fontId="6" fillId="0" borderId="11" xfId="44" applyNumberFormat="1" applyBorder="1"/>
    <xf numFmtId="37" fontId="6" fillId="0" borderId="10" xfId="0" applyNumberFormat="1" applyFont="1" applyBorder="1"/>
    <xf numFmtId="37" fontId="6" fillId="0" borderId="23" xfId="0" applyNumberFormat="1" applyFont="1" applyBorder="1"/>
    <xf numFmtId="37" fontId="6" fillId="0" borderId="21" xfId="44" applyNumberFormat="1" applyBorder="1"/>
    <xf numFmtId="37" fontId="6" fillId="0" borderId="0" xfId="0" applyNumberFormat="1" applyFont="1"/>
    <xf numFmtId="37" fontId="6" fillId="0" borderId="0" xfId="44" applyNumberFormat="1"/>
    <xf numFmtId="0" fontId="6" fillId="0" borderId="13" xfId="0" applyFont="1" applyBorder="1"/>
    <xf numFmtId="37" fontId="6" fillId="0" borderId="22" xfId="44" applyNumberFormat="1" applyBorder="1"/>
    <xf numFmtId="37" fontId="6" fillId="0" borderId="13" xfId="0" applyNumberFormat="1" applyFont="1" applyBorder="1"/>
    <xf numFmtId="0" fontId="6" fillId="0" borderId="26" xfId="0" applyFont="1" applyBorder="1"/>
    <xf numFmtId="39" fontId="6" fillId="0" borderId="27" xfId="0" applyNumberFormat="1" applyFont="1" applyBorder="1"/>
    <xf numFmtId="39" fontId="6" fillId="0" borderId="26" xfId="0" applyNumberFormat="1" applyFont="1" applyBorder="1"/>
    <xf numFmtId="39" fontId="6" fillId="0" borderId="28" xfId="0" applyNumberFormat="1" applyFont="1" applyBorder="1"/>
    <xf numFmtId="0" fontId="6" fillId="0" borderId="21" xfId="0" applyFont="1" applyBorder="1"/>
    <xf numFmtId="0" fontId="6" fillId="0" borderId="22" xfId="0" applyFont="1" applyBorder="1"/>
    <xf numFmtId="37" fontId="6" fillId="0" borderId="29" xfId="0" applyNumberFormat="1" applyFont="1" applyBorder="1"/>
    <xf numFmtId="0" fontId="25" fillId="0" borderId="0" xfId="0" applyFont="1" applyAlignment="1">
      <alignment horizontal="justify"/>
    </xf>
    <xf numFmtId="0" fontId="26" fillId="0" borderId="0" xfId="0" quotePrefix="1" applyFont="1"/>
    <xf numFmtId="1" fontId="6" fillId="0" borderId="0" xfId="0" applyNumberFormat="1" applyFont="1"/>
    <xf numFmtId="167" fontId="27" fillId="0" borderId="0" xfId="47" applyNumberFormat="1" applyFont="1" applyAlignment="1">
      <alignment horizontal="right"/>
    </xf>
    <xf numFmtId="0" fontId="6" fillId="0" borderId="0" xfId="44"/>
    <xf numFmtId="0" fontId="2" fillId="0" borderId="10" xfId="44" applyFont="1" applyBorder="1" applyAlignment="1">
      <alignment horizontal="center"/>
    </xf>
    <xf numFmtId="166" fontId="6" fillId="0" borderId="21" xfId="32" applyNumberFormat="1" applyFill="1" applyBorder="1"/>
    <xf numFmtId="0" fontId="4" fillId="0" borderId="19" xfId="44" applyFont="1" applyBorder="1" applyAlignment="1">
      <alignment horizontal="center"/>
    </xf>
    <xf numFmtId="0" fontId="4" fillId="0" borderId="19" xfId="0" applyFont="1" applyBorder="1" applyAlignment="1">
      <alignment horizontal="center"/>
    </xf>
  </cellXfs>
  <cellStyles count="58">
    <cellStyle name="20% - Accent1 2" xfId="1" xr:uid="{00000000-0005-0000-0000-000000000000}"/>
    <cellStyle name="20% - Accent2 2" xfId="2" xr:uid="{00000000-0005-0000-0000-000001000000}"/>
    <cellStyle name="20% - Accent3 2" xfId="3" xr:uid="{00000000-0005-0000-0000-000002000000}"/>
    <cellStyle name="20% - Accent4 2" xfId="4" xr:uid="{00000000-0005-0000-0000-000003000000}"/>
    <cellStyle name="20% - Accent5 2" xfId="5" xr:uid="{00000000-0005-0000-0000-000004000000}"/>
    <cellStyle name="20% - Accent6 2" xfId="6" xr:uid="{00000000-0005-0000-0000-000005000000}"/>
    <cellStyle name="40% - Accent1 2" xfId="7" xr:uid="{00000000-0005-0000-0000-000006000000}"/>
    <cellStyle name="40% - Accent2 2" xfId="8" xr:uid="{00000000-0005-0000-0000-000007000000}"/>
    <cellStyle name="40% - Accent3 2" xfId="9" xr:uid="{00000000-0005-0000-0000-000008000000}"/>
    <cellStyle name="40% - Accent4 2" xfId="10" xr:uid="{00000000-0005-0000-0000-000009000000}"/>
    <cellStyle name="40% - Accent5 2" xfId="11" xr:uid="{00000000-0005-0000-0000-00000A000000}"/>
    <cellStyle name="40% - Accent6 2" xfId="12" xr:uid="{00000000-0005-0000-0000-00000B000000}"/>
    <cellStyle name="60% - Accent1 2" xfId="13" xr:uid="{00000000-0005-0000-0000-00000C000000}"/>
    <cellStyle name="60% - Accent2 2" xfId="14" xr:uid="{00000000-0005-0000-0000-00000D000000}"/>
    <cellStyle name="60% - Accent3 2" xfId="15" xr:uid="{00000000-0005-0000-0000-00000E000000}"/>
    <cellStyle name="60% - Accent4 2" xfId="16" xr:uid="{00000000-0005-0000-0000-00000F000000}"/>
    <cellStyle name="60% - Accent5 2" xfId="17" xr:uid="{00000000-0005-0000-0000-000010000000}"/>
    <cellStyle name="60% - Accent6 2" xfId="18" xr:uid="{00000000-0005-0000-0000-000011000000}"/>
    <cellStyle name="Accent1 2" xfId="19" xr:uid="{00000000-0005-0000-0000-000012000000}"/>
    <cellStyle name="Accent2 2" xfId="20" xr:uid="{00000000-0005-0000-0000-000013000000}"/>
    <cellStyle name="Accent3 2" xfId="21" xr:uid="{00000000-0005-0000-0000-000014000000}"/>
    <cellStyle name="Accent4 2" xfId="22" xr:uid="{00000000-0005-0000-0000-000015000000}"/>
    <cellStyle name="Accent5 2" xfId="23" xr:uid="{00000000-0005-0000-0000-000016000000}"/>
    <cellStyle name="Accent6 2" xfId="24" xr:uid="{00000000-0005-0000-0000-000017000000}"/>
    <cellStyle name="Bad 2" xfId="25" xr:uid="{00000000-0005-0000-0000-000018000000}"/>
    <cellStyle name="Calculation 2" xfId="26" xr:uid="{00000000-0005-0000-0000-000019000000}"/>
    <cellStyle name="Check Cell 2" xfId="27" xr:uid="{00000000-0005-0000-0000-00001A000000}"/>
    <cellStyle name="Comma 11" xfId="57" xr:uid="{FA0F1BB0-1D2E-42E8-9E7E-42764F841447}"/>
    <cellStyle name="Comma 2" xfId="28" xr:uid="{00000000-0005-0000-0000-00001B000000}"/>
    <cellStyle name="Comma 3" xfId="29" xr:uid="{00000000-0005-0000-0000-00001C000000}"/>
    <cellStyle name="Comma 4" xfId="30" xr:uid="{00000000-0005-0000-0000-00001D000000}"/>
    <cellStyle name="Comma_Quarterly Balance Sheets" xfId="31" xr:uid="{00000000-0005-0000-0000-00001E000000}"/>
    <cellStyle name="Comma_Quarterly Balance Sheets 2" xfId="32" xr:uid="{00000000-0005-0000-0000-00001F000000}"/>
    <cellStyle name="Explanatory Text 2" xfId="33" xr:uid="{00000000-0005-0000-0000-000020000000}"/>
    <cellStyle name="Good 2" xfId="34" xr:uid="{00000000-0005-0000-0000-000021000000}"/>
    <cellStyle name="Heading 1 2" xfId="35" xr:uid="{00000000-0005-0000-0000-000022000000}"/>
    <cellStyle name="Heading 2 2" xfId="36" xr:uid="{00000000-0005-0000-0000-000023000000}"/>
    <cellStyle name="Heading 3 2" xfId="37" xr:uid="{00000000-0005-0000-0000-000024000000}"/>
    <cellStyle name="Heading 4 2" xfId="38" xr:uid="{00000000-0005-0000-0000-000025000000}"/>
    <cellStyle name="Input 2" xfId="39" xr:uid="{00000000-0005-0000-0000-000026000000}"/>
    <cellStyle name="Linked Cell 2" xfId="40" xr:uid="{00000000-0005-0000-0000-000027000000}"/>
    <cellStyle name="Millares 2" xfId="41" xr:uid="{00000000-0005-0000-0000-000028000000}"/>
    <cellStyle name="Millares 3" xfId="42" xr:uid="{00000000-0005-0000-0000-000029000000}"/>
    <cellStyle name="Neutral 2" xfId="43" xr:uid="{00000000-0005-0000-0000-00002A000000}"/>
    <cellStyle name="Normal" xfId="0" builtinId="0"/>
    <cellStyle name="Normal 2" xfId="44" xr:uid="{00000000-0005-0000-0000-00002C000000}"/>
    <cellStyle name="Normal 3" xfId="45" xr:uid="{00000000-0005-0000-0000-00002D000000}"/>
    <cellStyle name="Normal 4" xfId="46" xr:uid="{00000000-0005-0000-0000-00002E000000}"/>
    <cellStyle name="Normal_Consolidado" xfId="47" xr:uid="{00000000-0005-0000-0000-00002F000000}"/>
    <cellStyle name="Note 2" xfId="48" xr:uid="{00000000-0005-0000-0000-000030000000}"/>
    <cellStyle name="Note 3" xfId="49" xr:uid="{00000000-0005-0000-0000-000031000000}"/>
    <cellStyle name="Output 2" xfId="50" xr:uid="{00000000-0005-0000-0000-000032000000}"/>
    <cellStyle name="Percent 2" xfId="51" xr:uid="{00000000-0005-0000-0000-000033000000}"/>
    <cellStyle name="Percent 3" xfId="52" xr:uid="{00000000-0005-0000-0000-000034000000}"/>
    <cellStyle name="Porcentual 2" xfId="53" xr:uid="{00000000-0005-0000-0000-000035000000}"/>
    <cellStyle name="Title 2" xfId="54" xr:uid="{00000000-0005-0000-0000-000036000000}"/>
    <cellStyle name="Total 2" xfId="55" xr:uid="{00000000-0005-0000-0000-000037000000}"/>
    <cellStyle name="Warning Text 2" xfId="56" xr:uid="{00000000-0005-0000-0000-000038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ites/InvestorRelationsCX/Shared%20Documents/Quarterly%20Reports/2022/3Q22/Controllership/Fin%20Op%202nd%20Del_IIIQ.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XEsp-US"/>
      <sheetName val="CXEng-US"/>
      <sheetName val="SUMM-Esp1"/>
      <sheetName val="SUMM-Esp2"/>
      <sheetName val="SUMM-Esp1NEW"/>
      <sheetName val="SUMM-Esp2NEW"/>
      <sheetName val="SUMM-Eng1"/>
      <sheetName val="SUMM-Eng1NEW"/>
      <sheetName val="SUMM-Eng2"/>
      <sheetName val="SUMM-Eng2NEW"/>
      <sheetName val="Acciones Promedio"/>
      <sheetName val="Ut Accion CY"/>
      <sheetName val="Ut Accion PY"/>
      <sheetName val="HC CX BMV"/>
      <sheetName val="FX"/>
      <sheetName val="1Q PY"/>
      <sheetName val="2Q PY"/>
      <sheetName val="2Q YTD PY"/>
      <sheetName val="3Q PY"/>
      <sheetName val="3Q YTD PY"/>
      <sheetName val="4Q PY"/>
      <sheetName val="FY PY"/>
      <sheetName val="1Q CY"/>
      <sheetName val="2Q CY"/>
      <sheetName val="2Q YTD CY"/>
      <sheetName val="3Q CY"/>
      <sheetName val="3Q YTD CY"/>
      <sheetName val="4Q CY"/>
      <sheetName val="FY CY"/>
      <sheetName val="Summary"/>
      <sheetName val="Summary FY"/>
      <sheetName val="EBITDA cascada"/>
      <sheetName val="EBITDA cascada nueva"/>
      <sheetName val="Total Debt &amp; Funded Debt"/>
      <sheetName val="Financial Obligation"/>
    </sheetNames>
    <sheetDataSet>
      <sheetData sheetId="0"/>
      <sheetData sheetId="1">
        <row r="19">
          <cell r="K19">
            <v>-235914.42412999994</v>
          </cell>
        </row>
        <row r="20">
          <cell r="K20">
            <v>-83910.067410000003</v>
          </cell>
        </row>
        <row r="21">
          <cell r="K21">
            <v>-424235.70387999999</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customProperty" Target="../customProperty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41"/>
  <sheetViews>
    <sheetView showGridLines="0" zoomScale="90" zoomScaleNormal="90" workbookViewId="0">
      <pane xSplit="1" ySplit="7" topLeftCell="Y22" activePane="bottomRight" state="frozen"/>
      <selection pane="topRight" activeCell="B8" sqref="B8"/>
      <selection pane="bottomLeft" activeCell="B8" sqref="B8"/>
      <selection pane="bottomRight" activeCell="AA34" sqref="AA34"/>
    </sheetView>
  </sheetViews>
  <sheetFormatPr defaultColWidth="9.1796875" defaultRowHeight="12.5" x14ac:dyDescent="0.25"/>
  <cols>
    <col min="1" max="1" width="39.1796875" style="25" customWidth="1"/>
    <col min="2" max="5" width="11.54296875" style="25" bestFit="1" customWidth="1"/>
    <col min="6" max="9" width="11.54296875" style="25" customWidth="1"/>
    <col min="10" max="10" width="12.81640625" style="25" bestFit="1" customWidth="1"/>
    <col min="11" max="11" width="12.26953125" style="25" bestFit="1" customWidth="1"/>
    <col min="12" max="12" width="11.54296875" style="61" bestFit="1" customWidth="1"/>
    <col min="13" max="16" width="11.54296875" style="25" bestFit="1" customWidth="1"/>
    <col min="17" max="17" width="11.26953125" style="25" bestFit="1" customWidth="1"/>
    <col min="18" max="20" width="11.36328125" style="25" bestFit="1" customWidth="1"/>
    <col min="21" max="21" width="11.81640625" style="25" bestFit="1" customWidth="1"/>
    <col min="22" max="22" width="11.453125" style="25" bestFit="1" customWidth="1"/>
    <col min="23" max="24" width="11.36328125" style="25" bestFit="1" customWidth="1"/>
    <col min="25" max="26" width="11.453125" style="25" bestFit="1" customWidth="1"/>
    <col min="27" max="28" width="11.36328125" style="25" bestFit="1" customWidth="1"/>
    <col min="29" max="29" width="11.453125" style="25" bestFit="1" customWidth="1"/>
    <col min="30" max="16384" width="9.1796875" style="25"/>
  </cols>
  <sheetData>
    <row r="1" spans="1:29" ht="13" x14ac:dyDescent="0.3">
      <c r="A1" s="1" t="s">
        <v>0</v>
      </c>
    </row>
    <row r="2" spans="1:29" ht="13" x14ac:dyDescent="0.3">
      <c r="A2" s="1"/>
    </row>
    <row r="3" spans="1:29" ht="13" x14ac:dyDescent="0.3">
      <c r="A3" s="1" t="s">
        <v>1</v>
      </c>
    </row>
    <row r="4" spans="1:29" ht="13" x14ac:dyDescent="0.3">
      <c r="A4" s="1"/>
    </row>
    <row r="5" spans="1:29" x14ac:dyDescent="0.25">
      <c r="A5" s="25" t="s">
        <v>2</v>
      </c>
    </row>
    <row r="6" spans="1:29" ht="13" x14ac:dyDescent="0.3">
      <c r="B6" s="65">
        <v>2016</v>
      </c>
      <c r="C6" s="65"/>
      <c r="D6" s="65"/>
      <c r="E6" s="65"/>
      <c r="F6" s="65">
        <v>2017</v>
      </c>
      <c r="G6" s="65"/>
      <c r="H6" s="65"/>
      <c r="I6" s="65"/>
      <c r="J6" s="65">
        <v>2018</v>
      </c>
      <c r="K6" s="65"/>
      <c r="L6" s="65"/>
      <c r="M6" s="65"/>
      <c r="N6" s="65">
        <v>2019</v>
      </c>
      <c r="O6" s="65"/>
      <c r="P6" s="65"/>
      <c r="Q6" s="65"/>
      <c r="R6" s="65">
        <v>2020</v>
      </c>
      <c r="S6" s="65"/>
      <c r="T6" s="65"/>
      <c r="U6" s="65"/>
      <c r="V6" s="64">
        <v>2021</v>
      </c>
      <c r="W6" s="64"/>
      <c r="X6" s="64"/>
      <c r="Y6" s="64"/>
      <c r="Z6" s="64">
        <v>2022</v>
      </c>
      <c r="AA6" s="64"/>
      <c r="AB6" s="64"/>
      <c r="AC6" s="64"/>
    </row>
    <row r="7" spans="1:29" ht="13" x14ac:dyDescent="0.3">
      <c r="B7" s="4" t="s">
        <v>3</v>
      </c>
      <c r="C7" s="3" t="s">
        <v>4</v>
      </c>
      <c r="D7" s="3" t="s">
        <v>5</v>
      </c>
      <c r="E7" s="5" t="s">
        <v>6</v>
      </c>
      <c r="F7" s="4" t="s">
        <v>3</v>
      </c>
      <c r="G7" s="3" t="s">
        <v>4</v>
      </c>
      <c r="H7" s="3" t="s">
        <v>5</v>
      </c>
      <c r="I7" s="5" t="s">
        <v>6</v>
      </c>
      <c r="J7" s="4" t="s">
        <v>3</v>
      </c>
      <c r="K7" s="3" t="s">
        <v>4</v>
      </c>
      <c r="L7" s="62" t="s">
        <v>5</v>
      </c>
      <c r="M7" s="5" t="s">
        <v>6</v>
      </c>
      <c r="N7" s="10" t="s">
        <v>3</v>
      </c>
      <c r="O7" s="10" t="s">
        <v>4</v>
      </c>
      <c r="P7" s="10" t="s">
        <v>5</v>
      </c>
      <c r="Q7" s="5" t="s">
        <v>6</v>
      </c>
      <c r="R7" s="10" t="s">
        <v>3</v>
      </c>
      <c r="S7" s="10" t="s">
        <v>4</v>
      </c>
      <c r="T7" s="10" t="s">
        <v>5</v>
      </c>
      <c r="U7" s="5" t="s">
        <v>6</v>
      </c>
      <c r="V7" s="10" t="s">
        <v>3</v>
      </c>
      <c r="W7" s="10" t="s">
        <v>4</v>
      </c>
      <c r="X7" s="10" t="s">
        <v>5</v>
      </c>
      <c r="Y7" s="5" t="s">
        <v>6</v>
      </c>
      <c r="Z7" s="10" t="s">
        <v>3</v>
      </c>
      <c r="AA7" s="10" t="s">
        <v>4</v>
      </c>
      <c r="AB7" s="10" t="s">
        <v>5</v>
      </c>
      <c r="AC7" s="5" t="s">
        <v>6</v>
      </c>
    </row>
    <row r="8" spans="1:29" x14ac:dyDescent="0.25">
      <c r="A8" s="25" t="s">
        <v>7</v>
      </c>
      <c r="B8" s="36">
        <v>3198016</v>
      </c>
      <c r="C8" s="36">
        <v>3597533.5377476932</v>
      </c>
      <c r="D8" s="36">
        <v>3474898.6562569547</v>
      </c>
      <c r="E8" s="37">
        <v>3174902.2365342616</v>
      </c>
      <c r="F8" s="35">
        <v>3142147.1717410255</v>
      </c>
      <c r="G8" s="36">
        <v>3576672.2354146237</v>
      </c>
      <c r="H8" s="36">
        <v>3539322.0425921581</v>
      </c>
      <c r="I8" s="36">
        <v>3413643.3145149937</v>
      </c>
      <c r="J8" s="36">
        <v>3341479.6460093111</v>
      </c>
      <c r="K8" s="36">
        <v>3701172.5109001119</v>
      </c>
      <c r="L8" s="36">
        <v>3636209.5629916778</v>
      </c>
      <c r="M8" s="37">
        <v>3450295.2558934451</v>
      </c>
      <c r="N8" s="37">
        <v>3238120.3951468649</v>
      </c>
      <c r="O8" s="37">
        <v>3523069.6755204033</v>
      </c>
      <c r="P8" s="37">
        <v>3377073.8877621987</v>
      </c>
      <c r="Q8" s="37">
        <v>3258674.0533686187</v>
      </c>
      <c r="R8" s="37">
        <v>3085266.8389615053</v>
      </c>
      <c r="S8" s="37">
        <v>2902598</v>
      </c>
      <c r="T8" s="37">
        <v>3436215.3394192085</v>
      </c>
      <c r="U8" s="37">
        <v>3496962.4274900001</v>
      </c>
      <c r="V8" s="37">
        <v>3374079.5619000001</v>
      </c>
      <c r="W8" s="37">
        <v>3820959.1346100001</v>
      </c>
      <c r="X8" s="37">
        <v>3693045.71374</v>
      </c>
      <c r="Y8" s="37">
        <v>3572662.3770400002</v>
      </c>
      <c r="Z8" s="37">
        <v>3769991.6055899998</v>
      </c>
      <c r="AA8" s="37">
        <v>4079511.4927099999</v>
      </c>
      <c r="AB8" s="37">
        <v>3955565.15937</v>
      </c>
      <c r="AC8" s="37">
        <v>3868517.3448000001</v>
      </c>
    </row>
    <row r="9" spans="1:29" x14ac:dyDescent="0.25">
      <c r="A9" s="21" t="s">
        <v>8</v>
      </c>
      <c r="B9" s="39">
        <v>-2169027</v>
      </c>
      <c r="C9" s="39">
        <v>-2291709.2116047251</v>
      </c>
      <c r="D9" s="39">
        <v>-2189709.0454044268</v>
      </c>
      <c r="E9" s="40">
        <v>-2005551.6043385542</v>
      </c>
      <c r="F9" s="38">
        <v>-2130471.2739511314</v>
      </c>
      <c r="G9" s="39">
        <v>-2332812.2387925517</v>
      </c>
      <c r="H9" s="39">
        <v>-2273841.7077436605</v>
      </c>
      <c r="I9" s="39">
        <v>-2230216.6469253367</v>
      </c>
      <c r="J9" s="39">
        <v>-2271505.9084424479</v>
      </c>
      <c r="K9" s="39">
        <v>-2394582.8021587403</v>
      </c>
      <c r="L9" s="39">
        <v>-2359044.2570852614</v>
      </c>
      <c r="M9" s="40">
        <v>-2289816.5700131659</v>
      </c>
      <c r="N9" s="40">
        <v>-2238800.1466676956</v>
      </c>
      <c r="O9" s="40">
        <v>-2352335.5017390805</v>
      </c>
      <c r="P9" s="40">
        <v>-2220401.3968989239</v>
      </c>
      <c r="Q9" s="40">
        <v>-2223188.3253937671</v>
      </c>
      <c r="R9" s="40">
        <v>-2119720.8436495136</v>
      </c>
      <c r="S9" s="40">
        <v>-1971783</v>
      </c>
      <c r="T9" s="40">
        <v>-2260030.2784030172</v>
      </c>
      <c r="U9" s="40">
        <v>-2406663.72108</v>
      </c>
      <c r="V9" s="40">
        <v>-2280048.14145</v>
      </c>
      <c r="W9" s="40">
        <v>-2535253.0883499999</v>
      </c>
      <c r="X9" s="40">
        <v>-2499538.4423400001</v>
      </c>
      <c r="Y9" s="40">
        <v>-2492442.44539</v>
      </c>
      <c r="Z9" s="40">
        <v>-2610463.3508700002</v>
      </c>
      <c r="AA9" s="40">
        <v>-2807111.0186100001</v>
      </c>
      <c r="AB9" s="40">
        <v>-2750251.9532599999</v>
      </c>
      <c r="AC9" s="40">
        <v>-2660572.1973899999</v>
      </c>
    </row>
    <row r="10" spans="1:29" ht="13" x14ac:dyDescent="0.3">
      <c r="A10" s="1" t="s">
        <v>9</v>
      </c>
      <c r="B10" s="42">
        <v>1028989</v>
      </c>
      <c r="C10" s="42">
        <v>1305824.3261429679</v>
      </c>
      <c r="D10" s="42">
        <v>1285189.6108525279</v>
      </c>
      <c r="E10" s="43">
        <v>1169350.6321957076</v>
      </c>
      <c r="F10" s="41">
        <v>1011675.8977898941</v>
      </c>
      <c r="G10" s="42">
        <v>1243859.9966220718</v>
      </c>
      <c r="H10" s="42">
        <v>1265480.3348484973</v>
      </c>
      <c r="I10" s="42">
        <v>1183426.6675896572</v>
      </c>
      <c r="J10" s="42">
        <v>1069973.7375668632</v>
      </c>
      <c r="K10" s="42">
        <v>1306589.7087413715</v>
      </c>
      <c r="L10" s="42">
        <v>1277165.3059064164</v>
      </c>
      <c r="M10" s="43">
        <v>1160478.6858802796</v>
      </c>
      <c r="N10" s="43">
        <v>999320.24847916933</v>
      </c>
      <c r="O10" s="43">
        <v>1170734.1737813228</v>
      </c>
      <c r="P10" s="43">
        <v>1156672.4908632748</v>
      </c>
      <c r="Q10" s="43">
        <v>1035485.7279748516</v>
      </c>
      <c r="R10" s="43">
        <v>965545.99531199178</v>
      </c>
      <c r="S10" s="43">
        <v>930815</v>
      </c>
      <c r="T10" s="43">
        <v>1176185.0610161913</v>
      </c>
      <c r="U10" s="43">
        <v>1090298.7064100001</v>
      </c>
      <c r="V10" s="43">
        <v>1094031.4204500001</v>
      </c>
      <c r="W10" s="43">
        <v>1285706.04626</v>
      </c>
      <c r="X10" s="43">
        <v>1193507.2714</v>
      </c>
      <c r="Y10" s="43">
        <v>1080219.9316499999</v>
      </c>
      <c r="Z10" s="43">
        <v>1159528.2547200001</v>
      </c>
      <c r="AA10" s="43">
        <v>1272400.4741</v>
      </c>
      <c r="AB10" s="43">
        <v>1205313.2061099999</v>
      </c>
      <c r="AC10" s="43">
        <v>1207945.14741</v>
      </c>
    </row>
    <row r="11" spans="1:29" x14ac:dyDescent="0.25">
      <c r="A11" s="21" t="s">
        <v>10</v>
      </c>
      <c r="B11" s="39">
        <v>-671107</v>
      </c>
      <c r="C11" s="39">
        <v>-768435.27334763773</v>
      </c>
      <c r="D11" s="39">
        <v>-741659.16670521523</v>
      </c>
      <c r="E11" s="40">
        <v>-711488.95296778053</v>
      </c>
      <c r="F11" s="38">
        <v>-661140.61170728994</v>
      </c>
      <c r="G11" s="39">
        <v>-765770.60480572074</v>
      </c>
      <c r="H11" s="39">
        <v>-770475.08661423763</v>
      </c>
      <c r="I11" s="39">
        <v>-773174.09860705375</v>
      </c>
      <c r="J11" s="39">
        <v>-727112.9999368866</v>
      </c>
      <c r="K11" s="39">
        <v>-802094.86912857881</v>
      </c>
      <c r="L11" s="39">
        <v>-788780.49093588407</v>
      </c>
      <c r="M11" s="40">
        <v>-764731.67253211699</v>
      </c>
      <c r="N11" s="40">
        <v>-705340.88532341085</v>
      </c>
      <c r="O11" s="40">
        <v>-793880.59780030348</v>
      </c>
      <c r="P11" s="40">
        <v>-762642.85510384198</v>
      </c>
      <c r="Q11" s="40">
        <v>-753338.92652303423</v>
      </c>
      <c r="R11" s="40">
        <v>-705114.34073229635</v>
      </c>
      <c r="S11" s="40">
        <v>-652796</v>
      </c>
      <c r="T11" s="40">
        <v>-723498.12168636755</v>
      </c>
      <c r="U11" s="40">
        <v>-748119.31966999883</v>
      </c>
      <c r="V11" s="40">
        <v>-697152.29182000004</v>
      </c>
      <c r="W11" s="40">
        <v>-768326.37078999984</v>
      </c>
      <c r="X11" s="40">
        <f>SUM('[1]CXEng-US'!$K$19:$K$21)</f>
        <v>-744060.19542</v>
      </c>
      <c r="Y11" s="40">
        <v>-718803.44393999991</v>
      </c>
      <c r="Z11" s="40">
        <v>-749779.81615000009</v>
      </c>
      <c r="AA11" s="40">
        <v>-836017.69932999997</v>
      </c>
      <c r="AB11" s="40">
        <v>-841894.6440000002</v>
      </c>
      <c r="AC11" s="40">
        <v>-847044.5512799999</v>
      </c>
    </row>
    <row r="12" spans="1:29" ht="13" x14ac:dyDescent="0.3">
      <c r="A12" s="1" t="s">
        <v>11</v>
      </c>
      <c r="B12" s="42">
        <v>357882</v>
      </c>
      <c r="C12" s="42">
        <v>537389.05279533018</v>
      </c>
      <c r="D12" s="42">
        <v>543530.44414731266</v>
      </c>
      <c r="E12" s="43">
        <v>457861.67922792712</v>
      </c>
      <c r="F12" s="41">
        <v>350535.2860826042</v>
      </c>
      <c r="G12" s="42">
        <v>478089.3918163511</v>
      </c>
      <c r="H12" s="42">
        <v>495005.24823425966</v>
      </c>
      <c r="I12" s="42">
        <v>410252.56898260349</v>
      </c>
      <c r="J12" s="42">
        <v>342860.73762997659</v>
      </c>
      <c r="K12" s="42">
        <v>504494.83961279271</v>
      </c>
      <c r="L12" s="42">
        <v>488384.81497053232</v>
      </c>
      <c r="M12" s="43">
        <v>395747.01334816264</v>
      </c>
      <c r="N12" s="43">
        <v>293979.36315575847</v>
      </c>
      <c r="O12" s="43">
        <v>376853.5759810193</v>
      </c>
      <c r="P12" s="43">
        <v>394029.6357594328</v>
      </c>
      <c r="Q12" s="43">
        <v>282146.80145181739</v>
      </c>
      <c r="R12" s="43">
        <v>260431.65457969543</v>
      </c>
      <c r="S12" s="43">
        <v>278020</v>
      </c>
      <c r="T12" s="43">
        <v>452686.93932982371</v>
      </c>
      <c r="U12" s="43">
        <v>342178.81856000097</v>
      </c>
      <c r="V12" s="43">
        <v>396879.12863000098</v>
      </c>
      <c r="W12" s="43">
        <v>517379.67547000299</v>
      </c>
      <c r="X12" s="43">
        <v>449446.51564000099</v>
      </c>
      <c r="Y12" s="43">
        <v>361416.48770999903</v>
      </c>
      <c r="Z12" s="43">
        <v>409748.43856999802</v>
      </c>
      <c r="AA12" s="43">
        <v>436382.77477000101</v>
      </c>
      <c r="AB12" s="43">
        <v>363418.56210999901</v>
      </c>
      <c r="AC12" s="43">
        <v>360900.596129996</v>
      </c>
    </row>
    <row r="13" spans="1:29" x14ac:dyDescent="0.25">
      <c r="A13" s="19" t="s">
        <v>12</v>
      </c>
      <c r="B13" s="45">
        <v>-14709</v>
      </c>
      <c r="C13" s="45">
        <v>-40556.718712951872</v>
      </c>
      <c r="D13" s="45">
        <v>-26949.54068129597</v>
      </c>
      <c r="E13" s="43">
        <v>-8120.2606348627596</v>
      </c>
      <c r="F13" s="44">
        <v>139690.39668124681</v>
      </c>
      <c r="G13" s="45">
        <v>-9538.5114611980971</v>
      </c>
      <c r="H13" s="45">
        <v>-68114.297102224489</v>
      </c>
      <c r="I13" s="45">
        <v>-271255.67182345875</v>
      </c>
      <c r="J13" s="45">
        <v>2093.4697722739656</v>
      </c>
      <c r="K13" s="45">
        <v>-36044.179784945387</v>
      </c>
      <c r="L13" s="45">
        <v>-48123.93665837904</v>
      </c>
      <c r="M13" s="43">
        <v>-212427.80069905624</v>
      </c>
      <c r="N13" s="43">
        <v>-52605.079402282601</v>
      </c>
      <c r="O13" s="43">
        <v>-35957.043899533746</v>
      </c>
      <c r="P13" s="43">
        <v>-44823.031509601278</v>
      </c>
      <c r="Q13" s="43">
        <v>-215547.97595725453</v>
      </c>
      <c r="R13" s="43">
        <v>-42745.676224577328</v>
      </c>
      <c r="S13" s="43">
        <v>-69776</v>
      </c>
      <c r="T13" s="43">
        <v>-1635687.981440665</v>
      </c>
      <c r="U13" s="43">
        <v>-25763.267150000029</v>
      </c>
      <c r="V13" s="43">
        <v>572138.37049999996</v>
      </c>
      <c r="W13" s="43">
        <v>-21704.53694000002</v>
      </c>
      <c r="X13" s="43">
        <v>-559330.53168000001</v>
      </c>
      <c r="Y13" s="43">
        <v>-74475.502760000003</v>
      </c>
      <c r="Z13" s="43">
        <v>-21167.003680000023</v>
      </c>
      <c r="AA13" s="43">
        <v>23827.706639999989</v>
      </c>
      <c r="AB13" s="43">
        <v>-12733.809530000028</v>
      </c>
      <c r="AC13" s="43">
        <v>-460997.31459000002</v>
      </c>
    </row>
    <row r="14" spans="1:29" ht="13" x14ac:dyDescent="0.3">
      <c r="A14" s="20" t="s">
        <v>13</v>
      </c>
      <c r="B14" s="45">
        <v>343173</v>
      </c>
      <c r="C14" s="45">
        <v>496832.33408237831</v>
      </c>
      <c r="D14" s="45">
        <v>516580.90346601669</v>
      </c>
      <c r="E14" s="43">
        <v>449741.41859306436</v>
      </c>
      <c r="F14" s="44">
        <v>490225.68276385101</v>
      </c>
      <c r="G14" s="45">
        <v>468550.880355153</v>
      </c>
      <c r="H14" s="45">
        <v>426890.95113203517</v>
      </c>
      <c r="I14" s="45">
        <v>138996.89715914478</v>
      </c>
      <c r="J14" s="45">
        <v>344954.20740225055</v>
      </c>
      <c r="K14" s="45">
        <v>468450.65982784732</v>
      </c>
      <c r="L14" s="45">
        <v>440260.87831215328</v>
      </c>
      <c r="M14" s="43">
        <v>183319.2126491064</v>
      </c>
      <c r="N14" s="43">
        <v>241374.28375347587</v>
      </c>
      <c r="O14" s="43">
        <v>468537.79571325897</v>
      </c>
      <c r="P14" s="43">
        <v>349206.60424983152</v>
      </c>
      <c r="Q14" s="43">
        <v>66598.825494562858</v>
      </c>
      <c r="R14" s="43">
        <v>217685.9783551181</v>
      </c>
      <c r="S14" s="43">
        <v>208243</v>
      </c>
      <c r="T14" s="43">
        <v>-1183001.0421108413</v>
      </c>
      <c r="U14" s="43">
        <v>316415.55141000095</v>
      </c>
      <c r="V14" s="43">
        <v>969017.49913000094</v>
      </c>
      <c r="W14" s="43">
        <v>495675.13853000297</v>
      </c>
      <c r="X14" s="43">
        <v>-109884.01603999903</v>
      </c>
      <c r="Y14" s="43">
        <v>286940.98494999902</v>
      </c>
      <c r="Z14" s="43">
        <v>388581.434889998</v>
      </c>
      <c r="AA14" s="43">
        <v>460210.481410001</v>
      </c>
      <c r="AB14" s="43">
        <v>350684.75257999898</v>
      </c>
      <c r="AC14" s="43">
        <v>-100096.71846000402</v>
      </c>
    </row>
    <row r="15" spans="1:29" x14ac:dyDescent="0.25">
      <c r="A15" s="25" t="s">
        <v>14</v>
      </c>
      <c r="B15" s="45">
        <v>-270114</v>
      </c>
      <c r="C15" s="45">
        <v>-342977.87325949385</v>
      </c>
      <c r="D15" s="45">
        <v>-293857.37467026012</v>
      </c>
      <c r="E15" s="43">
        <v>-244978.98156468326</v>
      </c>
      <c r="F15" s="44">
        <v>-268587.12212793634</v>
      </c>
      <c r="G15" s="45">
        <v>-272444.42443558609</v>
      </c>
      <c r="H15" s="45">
        <v>-263228.77350525017</v>
      </c>
      <c r="I15" s="45">
        <v>-218015.83063631909</v>
      </c>
      <c r="J15" s="45">
        <v>-203589.63052867664</v>
      </c>
      <c r="K15" s="45">
        <v>-176542.49470693333</v>
      </c>
      <c r="L15" s="45">
        <v>-171106.16256638584</v>
      </c>
      <c r="M15" s="43">
        <v>-155618.35080021658</v>
      </c>
      <c r="N15" s="43">
        <v>-189182.89956839193</v>
      </c>
      <c r="O15" s="43">
        <v>-170034.68819687917</v>
      </c>
      <c r="P15" s="43">
        <v>-166694.90506159203</v>
      </c>
      <c r="Q15" s="43">
        <v>-185366.83317456918</v>
      </c>
      <c r="R15" s="43">
        <v>-170244.12104748754</v>
      </c>
      <c r="S15" s="43">
        <v>-180661</v>
      </c>
      <c r="T15" s="43">
        <v>-248307.90657732508</v>
      </c>
      <c r="U15" s="43">
        <v>-177867.24073940676</v>
      </c>
      <c r="V15" s="43">
        <v>-244439.63071335191</v>
      </c>
      <c r="W15" s="43">
        <v>-153704.82656159156</v>
      </c>
      <c r="X15" s="43">
        <v>-125904.04991986344</v>
      </c>
      <c r="Y15" s="43">
        <v>-134774.1504167227</v>
      </c>
      <c r="Z15" s="43">
        <v>-119438.38044134036</v>
      </c>
      <c r="AA15" s="43">
        <v>-104405.43112440246</v>
      </c>
      <c r="AB15" s="43">
        <v>-43331.049785597846</v>
      </c>
      <c r="AC15" s="43">
        <v>-136407.52645294197</v>
      </c>
    </row>
    <row r="16" spans="1:29" x14ac:dyDescent="0.25">
      <c r="A16" s="25" t="s">
        <v>15</v>
      </c>
      <c r="B16" s="45">
        <v>14772</v>
      </c>
      <c r="C16" s="45">
        <v>73616.620199738114</v>
      </c>
      <c r="D16" s="45">
        <v>102660.6304671512</v>
      </c>
      <c r="E16" s="43">
        <v>44527.357659745852</v>
      </c>
      <c r="F16" s="44">
        <v>23969.391123310896</v>
      </c>
      <c r="G16" s="45">
        <v>-22191.334446604913</v>
      </c>
      <c r="H16" s="45">
        <v>116044.09515786413</v>
      </c>
      <c r="I16" s="45">
        <v>76457.981241752859</v>
      </c>
      <c r="J16" s="45">
        <v>-58240.134586138658</v>
      </c>
      <c r="K16" s="45">
        <v>119728.99865237235</v>
      </c>
      <c r="L16" s="45">
        <v>-33452.888880171726</v>
      </c>
      <c r="M16" s="43">
        <v>-28322.254983241044</v>
      </c>
      <c r="N16" s="43">
        <v>1252.5362504226032</v>
      </c>
      <c r="O16" s="43">
        <v>-27486.172723066167</v>
      </c>
      <c r="P16" s="43">
        <v>-11657.693612015475</v>
      </c>
      <c r="Q16" s="43">
        <v>-32532.511829290768</v>
      </c>
      <c r="R16" s="43">
        <v>14713.276826415751</v>
      </c>
      <c r="S16" s="43">
        <v>16617</v>
      </c>
      <c r="T16" s="43">
        <v>-50924.327396618799</v>
      </c>
      <c r="U16" s="43">
        <v>-93446.883840593233</v>
      </c>
      <c r="V16" s="43">
        <v>-19382.890766648103</v>
      </c>
      <c r="W16" s="43">
        <v>-28686.164948408434</v>
      </c>
      <c r="X16" s="43">
        <v>-23952.224730136571</v>
      </c>
      <c r="Y16" s="43">
        <v>-8003.1729132773562</v>
      </c>
      <c r="Z16" s="43">
        <v>-23935.230938659653</v>
      </c>
      <c r="AA16" s="43">
        <v>-37515.016205597552</v>
      </c>
      <c r="AB16" s="43">
        <v>-5673.7687244021454</v>
      </c>
      <c r="AC16" s="43">
        <v>115945.63542294195</v>
      </c>
    </row>
    <row r="17" spans="1:29" x14ac:dyDescent="0.25">
      <c r="A17" s="24" t="s">
        <v>16</v>
      </c>
      <c r="B17" s="45">
        <v>7761</v>
      </c>
      <c r="C17" s="45">
        <v>3355.1012846025583</v>
      </c>
      <c r="D17" s="45">
        <v>6334.3018118018945</v>
      </c>
      <c r="E17" s="43">
        <v>4179.3706765586066</v>
      </c>
      <c r="F17" s="44">
        <v>4762.2785746103573</v>
      </c>
      <c r="G17" s="45">
        <v>4300.7977191041546</v>
      </c>
      <c r="H17" s="45">
        <v>4235.7879401557266</v>
      </c>
      <c r="I17" s="45">
        <v>4508.0889299373048</v>
      </c>
      <c r="J17" s="45">
        <v>4722.052821178142</v>
      </c>
      <c r="K17" s="45">
        <v>4691.5401960019226</v>
      </c>
      <c r="L17" s="45">
        <v>3989.365720128575</v>
      </c>
      <c r="M17" s="43">
        <v>4994.1440639841048</v>
      </c>
      <c r="N17" s="43">
        <v>4255.2051122968769</v>
      </c>
      <c r="O17" s="43">
        <v>5531.1853000221408</v>
      </c>
      <c r="P17" s="43">
        <v>6279.5269465697538</v>
      </c>
      <c r="Q17" s="43">
        <v>4954.8983158598339</v>
      </c>
      <c r="R17" s="43">
        <v>4926.1049888406415</v>
      </c>
      <c r="S17" s="43">
        <v>3995</v>
      </c>
      <c r="T17" s="43">
        <v>3680.6034771614454</v>
      </c>
      <c r="U17" s="43">
        <v>8341.1392400000004</v>
      </c>
      <c r="V17" s="43">
        <v>3196.6149999999998</v>
      </c>
      <c r="W17" s="43">
        <v>6240.8420500000002</v>
      </c>
      <c r="X17" s="43">
        <v>1889.81719</v>
      </c>
      <c r="Y17" s="43">
        <v>10269.34528</v>
      </c>
      <c r="Z17" s="43">
        <v>3896.2481499999999</v>
      </c>
      <c r="AA17" s="43">
        <v>3554.7095399999998</v>
      </c>
      <c r="AB17" s="43">
        <v>5407.9519499999997</v>
      </c>
      <c r="AC17" s="43">
        <v>14302.0154</v>
      </c>
    </row>
    <row r="18" spans="1:29" x14ac:dyDescent="0.25">
      <c r="A18" s="24" t="s">
        <v>17</v>
      </c>
      <c r="B18" s="45">
        <v>22255</v>
      </c>
      <c r="C18" s="45">
        <v>-24323.707685547546</v>
      </c>
      <c r="D18" s="45">
        <v>22915.756580189714</v>
      </c>
      <c r="E18" s="43">
        <v>-14045.030583491152</v>
      </c>
      <c r="F18" s="44">
        <v>97775.982170588235</v>
      </c>
      <c r="G18" s="45">
        <v>7712.2260577981469</v>
      </c>
      <c r="H18" s="45">
        <v>95354.528411790889</v>
      </c>
      <c r="I18" s="45">
        <v>27338.611522100327</v>
      </c>
      <c r="J18" s="45">
        <v>33738.841699621553</v>
      </c>
      <c r="K18" s="45">
        <v>25772.815764667688</v>
      </c>
      <c r="L18" s="45">
        <v>912.77084757178136</v>
      </c>
      <c r="M18" s="43">
        <v>-32381.143946001011</v>
      </c>
      <c r="N18" s="43">
        <v>7649.3337185466462</v>
      </c>
      <c r="O18" s="43">
        <v>-1706.6118218451327</v>
      </c>
      <c r="P18" s="43">
        <v>-4537.4269174284891</v>
      </c>
      <c r="Q18" s="43">
        <v>-1028.9683896953234</v>
      </c>
      <c r="R18" s="43">
        <v>-27399.413208668291</v>
      </c>
      <c r="S18" s="43">
        <v>20583</v>
      </c>
      <c r="T18" s="43">
        <v>-9505.2992694943332</v>
      </c>
      <c r="U18" s="43">
        <v>263.01221999999689</v>
      </c>
      <c r="V18" s="43">
        <v>-97.83466</v>
      </c>
      <c r="W18" s="43">
        <v>-3365.5739100000001</v>
      </c>
      <c r="X18" s="43">
        <v>1248.8781100000001</v>
      </c>
      <c r="Y18" s="43">
        <v>-2891.0775699999999</v>
      </c>
      <c r="Z18" s="43">
        <v>-2073.7946499999998</v>
      </c>
      <c r="AA18" s="43">
        <v>1553.2406000000001</v>
      </c>
      <c r="AB18" s="43">
        <v>1677.55501</v>
      </c>
      <c r="AC18" s="43">
        <v>3651.3965699999999</v>
      </c>
    </row>
    <row r="19" spans="1:29" x14ac:dyDescent="0.25">
      <c r="A19" s="24" t="s">
        <v>18</v>
      </c>
      <c r="B19" s="45">
        <v>-418</v>
      </c>
      <c r="C19" s="45">
        <v>108315.60145797661</v>
      </c>
      <c r="D19" s="45">
        <v>86973.040846522679</v>
      </c>
      <c r="E19" s="43">
        <v>67613.974595161941</v>
      </c>
      <c r="F19" s="44">
        <v>-65794.972970889896</v>
      </c>
      <c r="G19" s="45">
        <v>-20569.726056125251</v>
      </c>
      <c r="H19" s="45">
        <v>30927.27981195776</v>
      </c>
      <c r="I19" s="45">
        <v>57889.156920010391</v>
      </c>
      <c r="J19" s="45">
        <v>-83619.201484340942</v>
      </c>
      <c r="K19" s="45">
        <v>101802.14948386117</v>
      </c>
      <c r="L19" s="45">
        <v>-21878.72767353832</v>
      </c>
      <c r="M19" s="43">
        <v>13478.537370243375</v>
      </c>
      <c r="N19" s="43">
        <v>4261.299053902243</v>
      </c>
      <c r="O19" s="43">
        <v>-16500.429290703425</v>
      </c>
      <c r="P19" s="43">
        <v>1908.6227817565959</v>
      </c>
      <c r="Q19" s="43">
        <v>-20945.187989154743</v>
      </c>
      <c r="R19" s="43">
        <v>51721.130310001114</v>
      </c>
      <c r="S19" s="43">
        <v>5877</v>
      </c>
      <c r="T19" s="43">
        <v>-28323.504859549215</v>
      </c>
      <c r="U19" s="43">
        <v>-25913.592489999999</v>
      </c>
      <c r="V19" s="43">
        <v>-6383.70507000002</v>
      </c>
      <c r="W19" s="43">
        <v>-18105.736809999999</v>
      </c>
      <c r="X19" s="43">
        <v>-11778.517180000001</v>
      </c>
      <c r="Y19" s="43">
        <v>-1972.07827000004</v>
      </c>
      <c r="Z19" s="43">
        <v>-10405.47069</v>
      </c>
      <c r="AA19" s="43">
        <v>-28504.346259999998</v>
      </c>
      <c r="AB19" s="43">
        <v>2173.7819500000101</v>
      </c>
      <c r="AC19" s="43">
        <v>110774.00395</v>
      </c>
    </row>
    <row r="20" spans="1:29" x14ac:dyDescent="0.25">
      <c r="A20" s="24" t="s">
        <v>19</v>
      </c>
      <c r="B20" s="45">
        <v>-14826</v>
      </c>
      <c r="C20" s="45">
        <v>-13730.374857293504</v>
      </c>
      <c r="D20" s="45">
        <v>-13562.468771363088</v>
      </c>
      <c r="E20" s="43">
        <v>-13220.957028483543</v>
      </c>
      <c r="F20" s="44">
        <v>-12773.896650997807</v>
      </c>
      <c r="G20" s="45">
        <v>-13634.632167381962</v>
      </c>
      <c r="H20" s="45">
        <v>-14473.501006040251</v>
      </c>
      <c r="I20" s="45">
        <v>-13277.876130295153</v>
      </c>
      <c r="J20" s="45">
        <v>-13081.82762259741</v>
      </c>
      <c r="K20" s="45">
        <v>-12537.506792158421</v>
      </c>
      <c r="L20" s="45">
        <v>-16476.297774333758</v>
      </c>
      <c r="M20" s="43">
        <v>-14413.792471467514</v>
      </c>
      <c r="N20" s="43">
        <v>-14913.301634323163</v>
      </c>
      <c r="O20" s="43">
        <v>-14810.31691053975</v>
      </c>
      <c r="P20" s="43">
        <v>-15308.416422913337</v>
      </c>
      <c r="Q20" s="43">
        <v>-15513.253766300535</v>
      </c>
      <c r="R20" s="43">
        <v>-14534.545263757713</v>
      </c>
      <c r="S20" s="43">
        <v>-13837</v>
      </c>
      <c r="T20" s="43">
        <v>-16776.126744736699</v>
      </c>
      <c r="U20" s="43">
        <v>-76137.442810593231</v>
      </c>
      <c r="V20" s="43">
        <v>-16097.966036648084</v>
      </c>
      <c r="W20" s="43">
        <v>-13455.696278408433</v>
      </c>
      <c r="X20" s="43">
        <v>-15312.402850136572</v>
      </c>
      <c r="Y20" s="43">
        <v>-13409.362353277316</v>
      </c>
      <c r="Z20" s="43">
        <v>-15352.213748659651</v>
      </c>
      <c r="AA20" s="43">
        <v>-14118.620085597551</v>
      </c>
      <c r="AB20" s="43">
        <v>-14933.057634402156</v>
      </c>
      <c r="AC20" s="43">
        <v>-12781.780497058042</v>
      </c>
    </row>
    <row r="21" spans="1:29" x14ac:dyDescent="0.25">
      <c r="A21" s="25" t="s">
        <v>20</v>
      </c>
      <c r="B21" s="45">
        <v>2404</v>
      </c>
      <c r="C21" s="45">
        <v>13857.084476931628</v>
      </c>
      <c r="D21" s="45">
        <v>13732.035214541624</v>
      </c>
      <c r="E21" s="43">
        <v>6721.0853359102211</v>
      </c>
      <c r="F21" s="44">
        <v>1878.2446282554047</v>
      </c>
      <c r="G21" s="45">
        <v>7911.5986841338363</v>
      </c>
      <c r="H21" s="45">
        <v>11194.070654671857</v>
      </c>
      <c r="I21" s="45">
        <v>10547.005184064787</v>
      </c>
      <c r="J21" s="45">
        <v>3325.328200862341</v>
      </c>
      <c r="K21" s="45">
        <v>10132.40893863808</v>
      </c>
      <c r="L21" s="45">
        <v>7393.7873330833099</v>
      </c>
      <c r="M21" s="43">
        <v>13258.047222205663</v>
      </c>
      <c r="N21" s="45">
        <v>1209.9160608540137</v>
      </c>
      <c r="O21" s="43">
        <v>10019.704214224927</v>
      </c>
      <c r="P21" s="43">
        <v>19306.246049813024</v>
      </c>
      <c r="Q21" s="43">
        <v>18013.187245875088</v>
      </c>
      <c r="R21" s="45">
        <v>4915.3301375939664</v>
      </c>
      <c r="S21" s="43">
        <v>8574</v>
      </c>
      <c r="T21" s="43">
        <v>17829.48948582865</v>
      </c>
      <c r="U21" s="43">
        <v>18051.480149999999</v>
      </c>
      <c r="V21" s="43">
        <v>3345.1246999999998</v>
      </c>
      <c r="W21" s="43">
        <v>15469.346079999999</v>
      </c>
      <c r="X21" s="43">
        <v>18955.884969999999</v>
      </c>
      <c r="Y21" s="43">
        <v>16152.750099999999</v>
      </c>
      <c r="Z21" s="43">
        <v>5401.0299400000004</v>
      </c>
      <c r="AA21" s="43">
        <v>17386.327499999999</v>
      </c>
      <c r="AB21" s="43">
        <v>23544.786789999998</v>
      </c>
      <c r="AC21" s="43">
        <v>-15432.389139999999</v>
      </c>
    </row>
    <row r="22" spans="1:29" ht="13" x14ac:dyDescent="0.3">
      <c r="A22" s="1" t="s">
        <v>21</v>
      </c>
      <c r="B22" s="45">
        <v>90236</v>
      </c>
      <c r="C22" s="45">
        <v>241328.16549955428</v>
      </c>
      <c r="D22" s="45">
        <v>339116.19447744935</v>
      </c>
      <c r="E22" s="43">
        <v>256010.88002403718</v>
      </c>
      <c r="F22" s="44">
        <v>247486.196387481</v>
      </c>
      <c r="G22" s="45">
        <v>181826.72015709578</v>
      </c>
      <c r="H22" s="45">
        <v>290900.34343932098</v>
      </c>
      <c r="I22" s="45">
        <v>7986.0529486433443</v>
      </c>
      <c r="J22" s="45">
        <v>86449.770488297596</v>
      </c>
      <c r="K22" s="45">
        <v>421769.57271192444</v>
      </c>
      <c r="L22" s="45">
        <v>243095.61419867902</v>
      </c>
      <c r="M22" s="43">
        <v>12636.654087854446</v>
      </c>
      <c r="N22" s="43">
        <v>54653.836496360542</v>
      </c>
      <c r="O22" s="43">
        <v>421856.70859733608</v>
      </c>
      <c r="P22" s="43">
        <v>190160.25162603703</v>
      </c>
      <c r="Q22" s="43">
        <v>-133287.33226342202</v>
      </c>
      <c r="R22" s="43">
        <v>67070.46427164026</v>
      </c>
      <c r="S22" s="43">
        <v>52773</v>
      </c>
      <c r="T22" s="43">
        <v>-1464403.7865989564</v>
      </c>
      <c r="U22" s="43">
        <v>63152.906980002008</v>
      </c>
      <c r="V22" s="43">
        <v>708540.10235000006</v>
      </c>
      <c r="W22" s="43">
        <v>328753.49310000299</v>
      </c>
      <c r="X22" s="43">
        <v>-240784.40571999899</v>
      </c>
      <c r="Y22" s="43">
        <v>160316.41182000103</v>
      </c>
      <c r="Z22" s="43">
        <v>250608.85344999901</v>
      </c>
      <c r="AA22" s="43">
        <v>335676.36158000102</v>
      </c>
      <c r="AB22" s="43">
        <v>325224.72085999901</v>
      </c>
      <c r="AC22" s="43">
        <v>-135990.99862999999</v>
      </c>
    </row>
    <row r="23" spans="1:29" x14ac:dyDescent="0.25">
      <c r="A23" s="21" t="s">
        <v>22</v>
      </c>
      <c r="B23" s="39">
        <v>-42439</v>
      </c>
      <c r="C23" s="39">
        <v>-38960.445817176194</v>
      </c>
      <c r="D23" s="39">
        <v>-42774.286665753403</v>
      </c>
      <c r="E23" s="40">
        <v>-43605.799698154617</v>
      </c>
      <c r="F23" s="38">
        <v>-45257.663472750137</v>
      </c>
      <c r="G23" s="39">
        <v>92326.728816297866</v>
      </c>
      <c r="H23" s="39">
        <v>27818.318482647359</v>
      </c>
      <c r="I23" s="39">
        <v>-95665.885161807731</v>
      </c>
      <c r="J23" s="39">
        <v>-52118.500066144603</v>
      </c>
      <c r="K23" s="39">
        <v>-48870.58825136919</v>
      </c>
      <c r="L23" s="39">
        <v>-84511.195366554311</v>
      </c>
      <c r="M23" s="40">
        <v>-45894.178910432194</v>
      </c>
      <c r="N23" s="40">
        <v>-61931.556485219233</v>
      </c>
      <c r="O23" s="40">
        <v>-48870.58825136919</v>
      </c>
      <c r="P23" s="40">
        <v>-35990.8928000101</v>
      </c>
      <c r="Q23" s="40">
        <v>-10556.225615908974</v>
      </c>
      <c r="R23" s="40">
        <v>-50027.326961755098</v>
      </c>
      <c r="S23" s="40">
        <v>-39816</v>
      </c>
      <c r="T23" s="40">
        <v>19351.548837813782</v>
      </c>
      <c r="U23" s="40">
        <v>20418.369059999997</v>
      </c>
      <c r="V23" s="40">
        <v>-72858.985400000121</v>
      </c>
      <c r="W23" s="40">
        <v>-55894.418889999972</v>
      </c>
      <c r="X23" s="40">
        <v>-97660.173299999966</v>
      </c>
      <c r="Y23" s="40">
        <v>89181.468549999991</v>
      </c>
      <c r="Z23" s="40">
        <v>-52140.049980000011</v>
      </c>
      <c r="AA23" s="40">
        <v>-68625.280009999988</v>
      </c>
      <c r="AB23" s="40">
        <v>-50520.876310000021</v>
      </c>
      <c r="AC23" s="40">
        <v>-37991.766570000036</v>
      </c>
    </row>
    <row r="24" spans="1:29" ht="13" x14ac:dyDescent="0.3">
      <c r="A24" s="1" t="s">
        <v>23</v>
      </c>
      <c r="B24" s="45">
        <v>47797</v>
      </c>
      <c r="C24" s="45">
        <v>202367.71968237808</v>
      </c>
      <c r="D24" s="45">
        <v>296341.90781169594</v>
      </c>
      <c r="E24" s="43">
        <v>212405.08032588256</v>
      </c>
      <c r="F24" s="44">
        <v>202228.53291473087</v>
      </c>
      <c r="G24" s="45">
        <v>274153.44897339365</v>
      </c>
      <c r="H24" s="45">
        <v>318718.66192196833</v>
      </c>
      <c r="I24" s="45">
        <v>-87679.832213164394</v>
      </c>
      <c r="J24" s="45">
        <v>34331.270422152993</v>
      </c>
      <c r="K24" s="45">
        <v>372898.98446055525</v>
      </c>
      <c r="L24" s="45">
        <v>158584.41883212471</v>
      </c>
      <c r="M24" s="43">
        <v>-33257.524822577747</v>
      </c>
      <c r="N24" s="43">
        <v>-7277.7199888586892</v>
      </c>
      <c r="O24" s="43">
        <v>372986.12034596689</v>
      </c>
      <c r="P24" s="43">
        <v>154169.35882602693</v>
      </c>
      <c r="Q24" s="43">
        <v>-143843.557879331</v>
      </c>
      <c r="R24" s="43">
        <v>17043.137309885165</v>
      </c>
      <c r="S24" s="43">
        <v>12957</v>
      </c>
      <c r="T24" s="43">
        <v>-1445052.2377611427</v>
      </c>
      <c r="U24" s="43">
        <v>83571.276040002005</v>
      </c>
      <c r="V24" s="43">
        <v>635681.11694999994</v>
      </c>
      <c r="W24" s="43">
        <v>272859.07421000302</v>
      </c>
      <c r="X24" s="43">
        <v>-338444.57901999896</v>
      </c>
      <c r="Y24" s="43">
        <v>249497.88037000102</v>
      </c>
      <c r="Z24" s="43">
        <v>198468.80346999899</v>
      </c>
      <c r="AA24" s="43">
        <v>267051.08157000103</v>
      </c>
      <c r="AB24" s="43">
        <v>274703.84454999899</v>
      </c>
      <c r="AC24" s="43">
        <v>-173982.76520000002</v>
      </c>
    </row>
    <row r="25" spans="1:29" x14ac:dyDescent="0.25">
      <c r="A25" s="21" t="s">
        <v>24</v>
      </c>
      <c r="B25" s="39">
        <v>1058</v>
      </c>
      <c r="C25" s="39">
        <v>25103.600957976654</v>
      </c>
      <c r="D25" s="39">
        <v>7693.1055217597432</v>
      </c>
      <c r="E25" s="40">
        <v>10594.672849077308</v>
      </c>
      <c r="F25" s="38">
        <v>152780.54443413773</v>
      </c>
      <c r="G25" s="39">
        <v>27756.996159956834</v>
      </c>
      <c r="H25" s="39">
        <v>-3699.91382652947</v>
      </c>
      <c r="I25" s="39">
        <v>16.249101097177807</v>
      </c>
      <c r="J25" s="39">
        <v>-140.9562649961639</v>
      </c>
      <c r="K25" s="39">
        <v>10553.190130357472</v>
      </c>
      <c r="L25" s="39">
        <v>27783.546863335509</v>
      </c>
      <c r="M25" s="40">
        <v>-831.47974167908671</v>
      </c>
      <c r="N25" s="40">
        <v>61412.682900316824</v>
      </c>
      <c r="O25" s="40">
        <v>10466.054244945833</v>
      </c>
      <c r="P25" s="40">
        <v>38216.464161330543</v>
      </c>
      <c r="Q25" s="40">
        <v>-87971.232876865441</v>
      </c>
      <c r="R25" s="40">
        <v>30187.982283637011</v>
      </c>
      <c r="S25" s="40">
        <v>-54579</v>
      </c>
      <c r="T25" s="40">
        <v>-80091.710704129917</v>
      </c>
      <c r="U25" s="40">
        <v>-10388.723690000001</v>
      </c>
      <c r="V25" s="40">
        <v>36657.757570000002</v>
      </c>
      <c r="W25" s="40">
        <v>7039.7615400000004</v>
      </c>
      <c r="X25" s="40">
        <v>-39592.4329</v>
      </c>
      <c r="Y25" s="40">
        <v>-45248.172579999999</v>
      </c>
      <c r="Z25" s="40">
        <v>9344.8691299999991</v>
      </c>
      <c r="AA25" s="40">
        <v>3902.1879800000002</v>
      </c>
      <c r="AB25" s="40">
        <v>233582.36816000001</v>
      </c>
      <c r="AC25" s="40">
        <v>71478.302240000005</v>
      </c>
    </row>
    <row r="26" spans="1:29" ht="13" x14ac:dyDescent="0.3">
      <c r="A26" s="1" t="s">
        <v>25</v>
      </c>
      <c r="B26" s="45">
        <v>48855</v>
      </c>
      <c r="C26" s="45">
        <v>227471.32064035474</v>
      </c>
      <c r="D26" s="45">
        <v>304035.01333345566</v>
      </c>
      <c r="E26" s="43">
        <v>222999.75317495986</v>
      </c>
      <c r="F26" s="46">
        <v>355009.0773488686</v>
      </c>
      <c r="G26" s="45">
        <v>301910.4451333505</v>
      </c>
      <c r="H26" s="45">
        <v>315018.74809543887</v>
      </c>
      <c r="I26" s="45">
        <v>-87663.583112067223</v>
      </c>
      <c r="J26" s="45">
        <v>34190.314157156827</v>
      </c>
      <c r="K26" s="45">
        <v>383452.17459091271</v>
      </c>
      <c r="L26" s="45">
        <v>186367.96569546021</v>
      </c>
      <c r="M26" s="43">
        <v>-34089.004564256837</v>
      </c>
      <c r="N26" s="43">
        <v>54134.962911458133</v>
      </c>
      <c r="O26" s="43">
        <v>163920.02267418016</v>
      </c>
      <c r="P26" s="43">
        <v>192385.82298735747</v>
      </c>
      <c r="Q26" s="43">
        <v>-231814.79075619642</v>
      </c>
      <c r="R26" s="43">
        <v>47231.119593522177</v>
      </c>
      <c r="S26" s="43">
        <v>-41623</v>
      </c>
      <c r="T26" s="43">
        <v>-1525143.9484652726</v>
      </c>
      <c r="U26" s="43">
        <v>73182.552350002006</v>
      </c>
      <c r="V26" s="43">
        <v>672338.87451999995</v>
      </c>
      <c r="W26" s="43">
        <v>279898.835750003</v>
      </c>
      <c r="X26" s="43">
        <v>-378037.01191999897</v>
      </c>
      <c r="Y26" s="43">
        <v>204249.707790001</v>
      </c>
      <c r="Z26" s="43">
        <v>207813.672599999</v>
      </c>
      <c r="AA26" s="43">
        <v>270953.26955000102</v>
      </c>
      <c r="AB26" s="43">
        <v>508286.212709999</v>
      </c>
      <c r="AC26" s="43">
        <v>-102504.46296</v>
      </c>
    </row>
    <row r="27" spans="1:29" x14ac:dyDescent="0.25">
      <c r="A27" s="25" t="s">
        <v>26</v>
      </c>
      <c r="B27" s="45">
        <v>13398</v>
      </c>
      <c r="C27" s="45">
        <v>22069.516938854922</v>
      </c>
      <c r="D27" s="45">
        <v>18449.165862276081</v>
      </c>
      <c r="E27" s="43">
        <v>9296.5918650374024</v>
      </c>
      <c r="F27" s="44">
        <v>19104.844328054296</v>
      </c>
      <c r="G27" s="45">
        <v>13258.50859406368</v>
      </c>
      <c r="H27" s="45">
        <v>25633.708646941046</v>
      </c>
      <c r="I27" s="45">
        <v>17259.222172884012</v>
      </c>
      <c r="J27" s="45">
        <v>13939.812894744111</v>
      </c>
      <c r="K27" s="45">
        <v>7674.1732272955469</v>
      </c>
      <c r="L27" s="45">
        <v>17455.075983583749</v>
      </c>
      <c r="M27" s="43">
        <v>2818.2060226030344</v>
      </c>
      <c r="N27" s="43">
        <v>15300.092170483109</v>
      </c>
      <c r="O27" s="43">
        <v>9366.3870114264973</v>
      </c>
      <c r="P27" s="43">
        <v>5013.899446996681</v>
      </c>
      <c r="Q27" s="43">
        <v>6191.5393381064914</v>
      </c>
      <c r="R27" s="43">
        <v>5063.187409193848</v>
      </c>
      <c r="S27" s="43">
        <v>2082</v>
      </c>
      <c r="T27" s="43">
        <v>10273.748950297584</v>
      </c>
      <c r="U27" s="43">
        <v>3459.07503</v>
      </c>
      <c r="V27" s="43">
        <v>7805.4999799999996</v>
      </c>
      <c r="W27" s="43">
        <v>9956.5148800000006</v>
      </c>
      <c r="X27" s="43">
        <v>-1870.19757</v>
      </c>
      <c r="Y27" s="43">
        <v>9445.1560700000009</v>
      </c>
      <c r="Z27" s="43">
        <v>9729.2578799999992</v>
      </c>
      <c r="AA27" s="43">
        <v>5631.5811999999996</v>
      </c>
      <c r="AB27" s="43">
        <v>14195.05078</v>
      </c>
      <c r="AC27" s="43">
        <v>-3364.18977</v>
      </c>
    </row>
    <row r="28" spans="1:29" ht="13" thickBot="1" x14ac:dyDescent="0.3">
      <c r="A28" s="47" t="s">
        <v>27</v>
      </c>
      <c r="B28" s="49">
        <v>35457</v>
      </c>
      <c r="C28" s="49">
        <v>205401.8037014998</v>
      </c>
      <c r="D28" s="49">
        <v>285585.84747117962</v>
      </c>
      <c r="E28" s="43">
        <v>213703.16130992246</v>
      </c>
      <c r="F28" s="48">
        <v>335904.23302081431</v>
      </c>
      <c r="G28" s="49">
        <v>288651.93653928681</v>
      </c>
      <c r="H28" s="49">
        <v>289385.03944849788</v>
      </c>
      <c r="I28" s="49">
        <v>-104922.80528495123</v>
      </c>
      <c r="J28" s="49">
        <v>20250.501262412716</v>
      </c>
      <c r="K28" s="49">
        <v>375778.00136361714</v>
      </c>
      <c r="L28" s="49">
        <v>168912.88971187646</v>
      </c>
      <c r="M28" s="43">
        <v>-36907.210586859866</v>
      </c>
      <c r="N28" s="43">
        <v>38834.87074097502</v>
      </c>
      <c r="O28" s="43">
        <v>154553.63566275366</v>
      </c>
      <c r="P28" s="43">
        <v>187371.92354036079</v>
      </c>
      <c r="Q28" s="43">
        <v>-238006.33009430292</v>
      </c>
      <c r="R28" s="43">
        <v>42167.932184328325</v>
      </c>
      <c r="S28" s="43">
        <v>-43705.029301085749</v>
      </c>
      <c r="T28" s="43">
        <v>-1535417.69741557</v>
      </c>
      <c r="U28" s="43">
        <v>69723.477320001999</v>
      </c>
      <c r="V28" s="43">
        <v>664533.37453999999</v>
      </c>
      <c r="W28" s="43">
        <v>269942.32087000302</v>
      </c>
      <c r="X28" s="43">
        <v>-376166.81434999901</v>
      </c>
      <c r="Y28" s="43">
        <v>194804.55172000101</v>
      </c>
      <c r="Z28" s="43">
        <v>198084.41471999901</v>
      </c>
      <c r="AA28" s="43">
        <v>265321.688350001</v>
      </c>
      <c r="AB28" s="43">
        <v>494091.16192997899</v>
      </c>
      <c r="AC28" s="43">
        <v>-99140.273190000196</v>
      </c>
    </row>
    <row r="29" spans="1:29" ht="13" thickBot="1" x14ac:dyDescent="0.3">
      <c r="A29" s="50" t="s">
        <v>28</v>
      </c>
      <c r="B29" s="52"/>
      <c r="C29" s="52"/>
      <c r="D29" s="52"/>
      <c r="E29" s="53"/>
      <c r="F29" s="51"/>
      <c r="G29" s="52"/>
      <c r="H29" s="52"/>
      <c r="I29" s="53"/>
      <c r="J29" s="53">
        <v>1.3883255831535556E-2</v>
      </c>
      <c r="K29" s="53">
        <v>1.2693756683403803E-2</v>
      </c>
      <c r="L29" s="53">
        <v>9.1779109821799765E-2</v>
      </c>
      <c r="M29" s="53">
        <v>-2.2981945106443687E-2</v>
      </c>
      <c r="N29" s="53">
        <v>-1.4415863471049072E-2</v>
      </c>
      <c r="O29" s="53">
        <v>2.3750852056728486E-2</v>
      </c>
      <c r="P29" s="53">
        <v>-1.6302712891783994E-2</v>
      </c>
      <c r="Q29" s="53">
        <v>-9.9333682230443282E-2</v>
      </c>
      <c r="R29" s="53">
        <v>7.8947041642784353E-3</v>
      </c>
      <c r="S29" s="53">
        <v>7.3133871527903674E-4</v>
      </c>
      <c r="T29" s="53">
        <v>7.8947041642784353E-3</v>
      </c>
      <c r="U29" s="53">
        <v>5.3562332972195675E-2</v>
      </c>
      <c r="V29" s="53">
        <v>0.41979227180478751</v>
      </c>
      <c r="W29" s="53">
        <v>0.17576401849187911</v>
      </c>
      <c r="X29" s="53">
        <v>-0.22531296355410335</v>
      </c>
      <c r="Y29" s="53">
        <v>0.16055398783323882</v>
      </c>
      <c r="Z29" s="53">
        <v>0.12676080408121526</v>
      </c>
      <c r="AA29" s="53">
        <v>0.17734045704787504</v>
      </c>
      <c r="AB29" s="53">
        <v>0.17624901151529399</v>
      </c>
      <c r="AC29" s="53">
        <v>-0.11565614463586987</v>
      </c>
    </row>
    <row r="30" spans="1:29" ht="13" thickBot="1" x14ac:dyDescent="0.3">
      <c r="A30" s="50" t="s">
        <v>29</v>
      </c>
      <c r="B30" s="52"/>
      <c r="C30" s="52"/>
      <c r="D30" s="52"/>
      <c r="E30" s="53"/>
      <c r="F30" s="51"/>
      <c r="G30" s="52"/>
      <c r="H30" s="52"/>
      <c r="I30" s="53"/>
      <c r="J30" s="53">
        <v>-9.1519471124940874E-5</v>
      </c>
      <c r="K30" s="53">
        <v>3.5094611136294034E-4</v>
      </c>
      <c r="L30" s="53">
        <v>1.8038133469143496E-2</v>
      </c>
      <c r="M30" s="53">
        <v>-5.3863542506228201E-4</v>
      </c>
      <c r="N30" s="53">
        <v>4.0083134533836634E-2</v>
      </c>
      <c r="O30" s="53">
        <v>6.8469586326909654E-4</v>
      </c>
      <c r="P30" s="53">
        <v>4.1969982656425188E-2</v>
      </c>
      <c r="Q30" s="53">
        <v>-5.8279278255783037E-2</v>
      </c>
      <c r="R30" s="53">
        <v>1.9893671628129255E-2</v>
      </c>
      <c r="S30" s="53">
        <v>-3.6707058598054306E-3</v>
      </c>
      <c r="T30" s="53">
        <v>1.9893671628129255E-2</v>
      </c>
      <c r="U30" s="53">
        <v>-6.9458118791475365E-3</v>
      </c>
      <c r="V30" s="53">
        <v>2.4509063441326022E-2</v>
      </c>
      <c r="W30" s="53">
        <v>4.7064462995274154E-3</v>
      </c>
      <c r="X30" s="53">
        <v>-2.6504359460113067E-2</v>
      </c>
      <c r="Y30" s="53">
        <v>-3.0263245589359101E-2</v>
      </c>
      <c r="Z30" s="53">
        <v>6.2761787480709839E-3</v>
      </c>
      <c r="AA30" s="53">
        <v>2.6471468229434959E-3</v>
      </c>
      <c r="AB30" s="53">
        <v>0.15803175355358232</v>
      </c>
      <c r="AC30" s="53">
        <v>4.8452548858535012E-2</v>
      </c>
    </row>
    <row r="31" spans="1:29" x14ac:dyDescent="0.25">
      <c r="F31" s="54"/>
      <c r="L31" s="25"/>
    </row>
    <row r="32" spans="1:29" x14ac:dyDescent="0.25">
      <c r="A32" s="25" t="s">
        <v>30</v>
      </c>
      <c r="B32" s="46">
        <v>582519</v>
      </c>
      <c r="C32" s="46">
        <v>759670.0437028344</v>
      </c>
      <c r="D32" s="45">
        <v>763502.72649172787</v>
      </c>
      <c r="E32" s="43">
        <v>656149.47141221643</v>
      </c>
      <c r="F32" s="44">
        <v>557343.86773383606</v>
      </c>
      <c r="G32" s="45">
        <v>695682.43509562803</v>
      </c>
      <c r="H32" s="59">
        <v>702767.16708854213</v>
      </c>
      <c r="I32" s="43">
        <v>624924.20112518442</v>
      </c>
      <c r="J32" s="43">
        <v>598448.76369976997</v>
      </c>
      <c r="K32" s="60">
        <v>761664.49311755737</v>
      </c>
      <c r="L32" s="43">
        <v>749699.535545922</v>
      </c>
      <c r="M32" s="43">
        <v>604445.84982404544</v>
      </c>
      <c r="N32" s="43">
        <v>561839.02510072978</v>
      </c>
      <c r="O32" s="43">
        <v>644464.39673472289</v>
      </c>
      <c r="P32" s="43">
        <v>655217.25581759855</v>
      </c>
      <c r="Q32" s="43">
        <v>553797.60855945665</v>
      </c>
      <c r="R32" s="43">
        <v>533796.9652597236</v>
      </c>
      <c r="S32" s="43">
        <v>553989.55864015454</v>
      </c>
      <c r="T32" s="43">
        <v>728281.49162600888</v>
      </c>
      <c r="U32" s="43">
        <v>633157.58034999901</v>
      </c>
      <c r="V32" s="43">
        <v>673811.98110000102</v>
      </c>
      <c r="W32" s="43">
        <v>807329.15496000298</v>
      </c>
      <c r="X32" s="43">
        <v>723418.64345000102</v>
      </c>
      <c r="Y32" s="43">
        <v>644033.55301999801</v>
      </c>
      <c r="Z32" s="43">
        <v>690763.06607999804</v>
      </c>
      <c r="AA32" s="43">
        <v>723295.97711000103</v>
      </c>
      <c r="AB32" s="43">
        <v>649083.44921999995</v>
      </c>
      <c r="AC32" s="43">
        <v>630462.70984999603</v>
      </c>
    </row>
    <row r="33" spans="1:29" x14ac:dyDescent="0.25">
      <c r="A33" s="54" t="s">
        <v>31</v>
      </c>
      <c r="B33" s="45">
        <v>8</v>
      </c>
      <c r="C33" s="45">
        <v>478</v>
      </c>
      <c r="D33" s="45">
        <v>548</v>
      </c>
      <c r="E33" s="43">
        <v>618</v>
      </c>
      <c r="F33" s="44">
        <v>-152</v>
      </c>
      <c r="G33" s="45">
        <v>353</v>
      </c>
      <c r="H33" s="45">
        <v>411.19673278595997</v>
      </c>
      <c r="I33" s="43">
        <v>680</v>
      </c>
      <c r="J33" s="43">
        <v>-197.93647354677213</v>
      </c>
      <c r="K33" s="43">
        <v>241</v>
      </c>
      <c r="L33" s="43">
        <v>368.73658371451052</v>
      </c>
      <c r="M33" s="43">
        <v>403</v>
      </c>
      <c r="N33" s="43">
        <v>-337.38083203415067</v>
      </c>
      <c r="O33" s="43">
        <v>217</v>
      </c>
      <c r="P33" s="43">
        <v>290.21796696760754</v>
      </c>
      <c r="Q33" s="43">
        <v>526</v>
      </c>
      <c r="R33" s="43">
        <v>-215</v>
      </c>
      <c r="S33" s="43">
        <v>140</v>
      </c>
      <c r="T33" s="43">
        <v>458</v>
      </c>
      <c r="U33" s="43">
        <v>574.43996227728735</v>
      </c>
      <c r="V33" s="43">
        <v>0.7517447499452139</v>
      </c>
      <c r="W33" s="43">
        <v>400</v>
      </c>
      <c r="X33" s="43">
        <v>367.89376398926458</v>
      </c>
      <c r="Y33" s="43">
        <v>332.12449944981398</v>
      </c>
      <c r="Z33" s="43">
        <v>-174.6234749254908</v>
      </c>
      <c r="AA33" s="43">
        <v>154</v>
      </c>
      <c r="AB33" s="43">
        <v>182.19893539886976</v>
      </c>
      <c r="AC33" s="43">
        <v>391.27586341834296</v>
      </c>
    </row>
    <row r="34" spans="1:29" ht="13" thickBot="1" x14ac:dyDescent="0.3">
      <c r="A34" s="55" t="s">
        <v>32</v>
      </c>
      <c r="B34" s="49">
        <v>-35</v>
      </c>
      <c r="C34" s="49">
        <v>422</v>
      </c>
      <c r="D34" s="49">
        <v>469</v>
      </c>
      <c r="E34" s="56">
        <v>545</v>
      </c>
      <c r="F34" s="48">
        <v>-181</v>
      </c>
      <c r="G34" s="49">
        <v>324</v>
      </c>
      <c r="H34" s="49">
        <v>434.8710674142655</v>
      </c>
      <c r="I34" s="56">
        <v>623</v>
      </c>
      <c r="J34" s="56">
        <v>-206.73648079252689</v>
      </c>
      <c r="K34" s="56">
        <v>211</v>
      </c>
      <c r="L34" s="56">
        <v>312.37643912427654</v>
      </c>
      <c r="M34" s="56">
        <v>337</v>
      </c>
      <c r="N34" s="56">
        <v>-372.99183188194394</v>
      </c>
      <c r="O34" s="56">
        <v>168</v>
      </c>
      <c r="P34" s="56">
        <v>210.62275093774562</v>
      </c>
      <c r="Q34" s="56">
        <v>455.36908094419834</v>
      </c>
      <c r="R34" s="56">
        <v>-276</v>
      </c>
      <c r="S34" s="56">
        <v>86</v>
      </c>
      <c r="T34" s="56">
        <v>427</v>
      </c>
      <c r="U34" s="56">
        <v>496.10818190087207</v>
      </c>
      <c r="V34" s="56">
        <v>-52.60370152325963</v>
      </c>
      <c r="W34" s="56">
        <v>293</v>
      </c>
      <c r="X34" s="56">
        <v>254.06057828890121</v>
      </c>
      <c r="Y34" s="56">
        <v>227.28516329564076</v>
      </c>
      <c r="Z34" s="56">
        <v>-250.50613825470043</v>
      </c>
      <c r="AA34" s="56">
        <v>56</v>
      </c>
      <c r="AB34" s="56">
        <v>71.684107417480291</v>
      </c>
      <c r="AC34" s="56">
        <v>200.50932661557925</v>
      </c>
    </row>
    <row r="37" spans="1:29" ht="13.5" x14ac:dyDescent="0.35">
      <c r="A37" s="57"/>
    </row>
    <row r="38" spans="1:29" ht="13.5" x14ac:dyDescent="0.35">
      <c r="A38" s="57"/>
    </row>
    <row r="40" spans="1:29" ht="94.5" x14ac:dyDescent="0.35">
      <c r="A40" s="57" t="s">
        <v>33</v>
      </c>
    </row>
    <row r="41" spans="1:29" ht="15.5" x14ac:dyDescent="0.35">
      <c r="A41" s="58"/>
    </row>
  </sheetData>
  <mergeCells count="7">
    <mergeCell ref="Z6:AC6"/>
    <mergeCell ref="V6:Y6"/>
    <mergeCell ref="B6:E6"/>
    <mergeCell ref="F6:I6"/>
    <mergeCell ref="J6:M6"/>
    <mergeCell ref="N6:Q6"/>
    <mergeCell ref="R6:U6"/>
  </mergeCells>
  <pageMargins left="0.75" right="0.75" top="1" bottom="1" header="0.5" footer="0.5"/>
  <pageSetup orientation="portrait" r:id="rId1"/>
  <headerFooter alignWithMargins="0"/>
  <customProperties>
    <customPr name="EpmWorksheetKeyString_GU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G35"/>
  <sheetViews>
    <sheetView showGridLines="0" tabSelected="1" zoomScale="89" zoomScaleNormal="89" workbookViewId="0">
      <pane xSplit="1" ySplit="7" topLeftCell="AB9" activePane="bottomRight" state="frozen"/>
      <selection pane="topRight" activeCell="D9" sqref="D9"/>
      <selection pane="bottomLeft" activeCell="D9" sqref="D9"/>
      <selection pane="bottomRight" activeCell="AG30" sqref="AG30"/>
    </sheetView>
  </sheetViews>
  <sheetFormatPr defaultRowHeight="12.5" x14ac:dyDescent="0.25"/>
  <cols>
    <col min="1" max="1" width="51.54296875" bestFit="1" customWidth="1"/>
    <col min="2" max="5" width="11.54296875" hidden="1" customWidth="1"/>
    <col min="6" max="9" width="11.54296875" bestFit="1" customWidth="1"/>
    <col min="10" max="11" width="11.81640625" bestFit="1" customWidth="1"/>
    <col min="12" max="12" width="11.54296875" style="61" bestFit="1" customWidth="1"/>
    <col min="13" max="13" width="11.81640625" bestFit="1" customWidth="1"/>
    <col min="14" max="17" width="11.54296875" bestFit="1" customWidth="1"/>
    <col min="18" max="19" width="12.1796875" bestFit="1" customWidth="1"/>
    <col min="20" max="20" width="12.1796875" style="61" bestFit="1" customWidth="1"/>
    <col min="21" max="21" width="12.1796875" customWidth="1"/>
    <col min="22" max="24" width="12.1796875" bestFit="1" customWidth="1"/>
    <col min="25" max="25" width="12" customWidth="1"/>
    <col min="26" max="27" width="13.26953125" bestFit="1" customWidth="1"/>
    <col min="28" max="28" width="11.7265625" bestFit="1" customWidth="1"/>
    <col min="29" max="29" width="12.36328125" bestFit="1" customWidth="1"/>
    <col min="30" max="31" width="13.26953125" bestFit="1" customWidth="1"/>
    <col min="32" max="32" width="11.7265625" bestFit="1" customWidth="1"/>
    <col min="33" max="33" width="12.36328125" bestFit="1" customWidth="1"/>
  </cols>
  <sheetData>
    <row r="1" spans="1:33" ht="13" x14ac:dyDescent="0.3">
      <c r="A1" s="1" t="s">
        <v>34</v>
      </c>
    </row>
    <row r="2" spans="1:33" ht="13" x14ac:dyDescent="0.3">
      <c r="A2" s="1"/>
    </row>
    <row r="3" spans="1:33" ht="13" x14ac:dyDescent="0.3">
      <c r="A3" s="1" t="s">
        <v>35</v>
      </c>
    </row>
    <row r="4" spans="1:33" ht="13" x14ac:dyDescent="0.3">
      <c r="A4" s="1"/>
    </row>
    <row r="5" spans="1:33" x14ac:dyDescent="0.25">
      <c r="A5" s="2" t="s">
        <v>36</v>
      </c>
    </row>
    <row r="6" spans="1:33" ht="13" x14ac:dyDescent="0.3">
      <c r="B6" s="65">
        <v>2014</v>
      </c>
      <c r="C6" s="65"/>
      <c r="D6" s="65"/>
      <c r="E6" s="65"/>
      <c r="F6" s="65">
        <v>2016</v>
      </c>
      <c r="G6" s="65"/>
      <c r="H6" s="65"/>
      <c r="I6" s="65"/>
      <c r="J6" s="65">
        <v>2017</v>
      </c>
      <c r="K6" s="65"/>
      <c r="L6" s="65"/>
      <c r="M6" s="65"/>
      <c r="N6" s="65">
        <v>2018</v>
      </c>
      <c r="O6" s="65"/>
      <c r="P6" s="65"/>
      <c r="Q6" s="65"/>
      <c r="R6" s="65">
        <v>2019</v>
      </c>
      <c r="S6" s="65"/>
      <c r="T6" s="65"/>
      <c r="U6" s="65"/>
      <c r="V6" s="65">
        <v>2020</v>
      </c>
      <c r="W6" s="65"/>
      <c r="X6" s="65"/>
      <c r="Y6" s="65"/>
      <c r="Z6" s="64">
        <v>2021</v>
      </c>
      <c r="AA6" s="64"/>
      <c r="AB6" s="64"/>
      <c r="AC6" s="64"/>
      <c r="AD6" s="64">
        <v>2022</v>
      </c>
      <c r="AE6" s="64"/>
      <c r="AF6" s="64"/>
      <c r="AG6" s="64"/>
    </row>
    <row r="7" spans="1:33" ht="13" x14ac:dyDescent="0.3">
      <c r="B7" s="4" t="s">
        <v>3</v>
      </c>
      <c r="C7" s="3" t="s">
        <v>4</v>
      </c>
      <c r="D7" s="3" t="s">
        <v>5</v>
      </c>
      <c r="E7" s="5" t="s">
        <v>6</v>
      </c>
      <c r="F7" s="4" t="s">
        <v>3</v>
      </c>
      <c r="G7" s="3" t="s">
        <v>4</v>
      </c>
      <c r="H7" s="3" t="s">
        <v>5</v>
      </c>
      <c r="I7" s="5" t="s">
        <v>6</v>
      </c>
      <c r="J7" s="4" t="s">
        <v>3</v>
      </c>
      <c r="K7" s="3" t="s">
        <v>4</v>
      </c>
      <c r="L7" s="62" t="s">
        <v>5</v>
      </c>
      <c r="M7" s="5" t="s">
        <v>6</v>
      </c>
      <c r="N7" s="4" t="s">
        <v>3</v>
      </c>
      <c r="O7" s="3" t="s">
        <v>4</v>
      </c>
      <c r="P7" s="3" t="s">
        <v>5</v>
      </c>
      <c r="Q7" s="5" t="s">
        <v>6</v>
      </c>
      <c r="R7" s="4" t="s">
        <v>3</v>
      </c>
      <c r="S7" s="3" t="s">
        <v>4</v>
      </c>
      <c r="T7" s="3" t="s">
        <v>5</v>
      </c>
      <c r="U7" s="5" t="s">
        <v>6</v>
      </c>
      <c r="V7" s="4" t="s">
        <v>3</v>
      </c>
      <c r="W7" s="3" t="s">
        <v>4</v>
      </c>
      <c r="X7" s="3" t="s">
        <v>5</v>
      </c>
      <c r="Y7" s="5" t="s">
        <v>6</v>
      </c>
      <c r="Z7" s="10" t="s">
        <v>3</v>
      </c>
      <c r="AA7" s="10" t="s">
        <v>4</v>
      </c>
      <c r="AB7" s="10" t="s">
        <v>5</v>
      </c>
      <c r="AC7" s="10" t="s">
        <v>6</v>
      </c>
      <c r="AD7" s="10" t="s">
        <v>3</v>
      </c>
      <c r="AE7" s="10" t="s">
        <v>4</v>
      </c>
      <c r="AF7" s="10" t="s">
        <v>5</v>
      </c>
      <c r="AG7" s="10" t="s">
        <v>6</v>
      </c>
    </row>
    <row r="8" spans="1:33" ht="13" x14ac:dyDescent="0.3">
      <c r="A8" s="7" t="s">
        <v>37</v>
      </c>
      <c r="B8" s="27"/>
      <c r="C8" s="28"/>
      <c r="D8" s="28"/>
      <c r="E8" s="11"/>
      <c r="F8" s="28">
        <v>32193030</v>
      </c>
      <c r="G8" s="28">
        <v>30784047.744535513</v>
      </c>
      <c r="H8" s="28">
        <v>30369239.414174929</v>
      </c>
      <c r="I8" s="11">
        <v>28944416.804478332</v>
      </c>
      <c r="J8" s="27">
        <v>29135849.969136249</v>
      </c>
      <c r="K8" s="28">
        <v>29382730.824624419</v>
      </c>
      <c r="L8" s="28">
        <v>29707145.936936326</v>
      </c>
      <c r="M8" s="28">
        <v>28890101.307422746</v>
      </c>
      <c r="N8" s="28">
        <v>30187302.569945171</v>
      </c>
      <c r="O8" s="28">
        <v>29638549.214644685</v>
      </c>
      <c r="P8" s="11">
        <v>28657295.454510041</v>
      </c>
      <c r="Q8" s="11">
        <v>28123558.647878379</v>
      </c>
      <c r="R8" s="28">
        <v>28900274.921002224</v>
      </c>
      <c r="S8" s="28">
        <v>28970211.381107025</v>
      </c>
      <c r="T8" s="15">
        <v>28508655.159016978</v>
      </c>
      <c r="U8" s="11">
        <v>29362389.315503068</v>
      </c>
      <c r="V8" s="28">
        <v>28597945.915915586</v>
      </c>
      <c r="W8" s="15">
        <v>29959821</v>
      </c>
      <c r="X8" s="15">
        <v>29233040.837308004</v>
      </c>
      <c r="Y8" s="11">
        <v>27425480.959912211</v>
      </c>
      <c r="Z8" s="11">
        <v>27562366.816883802</v>
      </c>
      <c r="AA8" s="15">
        <v>27909863</v>
      </c>
      <c r="AB8" s="15">
        <v>26780304.852759998</v>
      </c>
      <c r="AC8" s="15">
        <v>26650369.816879999</v>
      </c>
      <c r="AD8" s="11">
        <v>27176873.091120001</v>
      </c>
      <c r="AE8" s="11">
        <v>26986758.08642</v>
      </c>
      <c r="AF8" s="15">
        <v>26603032.12277</v>
      </c>
      <c r="AG8" s="15">
        <v>26447451.124140002</v>
      </c>
    </row>
    <row r="9" spans="1:33" x14ac:dyDescent="0.25">
      <c r="A9" s="26" t="s">
        <v>38</v>
      </c>
      <c r="B9" s="29"/>
      <c r="C9" s="30"/>
      <c r="D9" s="30"/>
      <c r="E9" s="12"/>
      <c r="F9" s="30">
        <v>1273055</v>
      </c>
      <c r="G9" s="30">
        <v>620540.95168836054</v>
      </c>
      <c r="H9" s="30">
        <v>593491.6958225891</v>
      </c>
      <c r="I9" s="12">
        <v>560617.70995810814</v>
      </c>
      <c r="J9" s="29">
        <v>438010.43886743189</v>
      </c>
      <c r="K9" s="30">
        <v>417706.26742943766</v>
      </c>
      <c r="L9" s="30">
        <v>304442.02308466885</v>
      </c>
      <c r="M9" s="30">
        <v>699287.80977526726</v>
      </c>
      <c r="N9" s="30">
        <v>311135.31029863463</v>
      </c>
      <c r="O9" s="30">
        <v>308260.80769151601</v>
      </c>
      <c r="P9" s="12">
        <v>304442.02308466879</v>
      </c>
      <c r="Q9" s="12">
        <v>308783.7743563868</v>
      </c>
      <c r="R9" s="30">
        <v>300941.37928670103</v>
      </c>
      <c r="S9" s="30">
        <v>304222.33091525245</v>
      </c>
      <c r="T9" s="16">
        <v>299077.7149780537</v>
      </c>
      <c r="U9" s="12">
        <v>787890.80735776946</v>
      </c>
      <c r="V9" s="30">
        <v>1386583.6719498732</v>
      </c>
      <c r="W9" s="16">
        <v>2831766</v>
      </c>
      <c r="X9" s="16">
        <v>3453181.3590207598</v>
      </c>
      <c r="Y9" s="12">
        <v>950365.95163680241</v>
      </c>
      <c r="Z9" s="12">
        <v>1308733.1929836515</v>
      </c>
      <c r="AA9" s="16">
        <v>1304657</v>
      </c>
      <c r="AB9" s="16">
        <v>869248.15333</v>
      </c>
      <c r="AC9" s="16">
        <v>612820.41579</v>
      </c>
      <c r="AD9" s="12">
        <v>592862.55993999995</v>
      </c>
      <c r="AE9" s="12">
        <v>489698.39844999998</v>
      </c>
      <c r="AF9" s="16">
        <v>396813.08214000001</v>
      </c>
      <c r="AG9" s="16">
        <v>494919.53852</v>
      </c>
    </row>
    <row r="10" spans="1:33" x14ac:dyDescent="0.25">
      <c r="A10" s="26" t="s">
        <v>39</v>
      </c>
      <c r="B10" s="29"/>
      <c r="C10" s="30"/>
      <c r="D10" s="30"/>
      <c r="E10" s="12"/>
      <c r="F10" s="30">
        <v>1724970</v>
      </c>
      <c r="G10" s="30">
        <v>1746431.47919847</v>
      </c>
      <c r="H10" s="30">
        <v>1709674.8822078386</v>
      </c>
      <c r="I10" s="12">
        <v>1455584.1116358107</v>
      </c>
      <c r="J10" s="29">
        <v>1662907.9974613455</v>
      </c>
      <c r="K10" s="30">
        <v>1744027.8451994488</v>
      </c>
      <c r="L10" s="30">
        <v>1746452.7258630882</v>
      </c>
      <c r="M10" s="30">
        <v>1556624.9204436133</v>
      </c>
      <c r="N10" s="30">
        <v>1714938.8554755326</v>
      </c>
      <c r="O10" s="30">
        <v>1809637.1674485945</v>
      </c>
      <c r="P10" s="12">
        <v>1746452.7258630882</v>
      </c>
      <c r="Q10" s="12">
        <v>1488426.3524699239</v>
      </c>
      <c r="R10" s="30">
        <v>1633826.2317358248</v>
      </c>
      <c r="S10" s="30">
        <v>1718444.3936929726</v>
      </c>
      <c r="T10" s="16">
        <v>1660115.3458795235</v>
      </c>
      <c r="U10" s="12">
        <v>1520924.9627572412</v>
      </c>
      <c r="V10" s="30">
        <v>1558743.3393344597</v>
      </c>
      <c r="W10" s="16">
        <v>1550826</v>
      </c>
      <c r="X10" s="16">
        <v>1610249.5313789234</v>
      </c>
      <c r="Y10" s="12">
        <v>1532832.2542594271</v>
      </c>
      <c r="Z10" s="12">
        <v>1631961.1828396472</v>
      </c>
      <c r="AA10" s="16">
        <v>1701960</v>
      </c>
      <c r="AB10" s="16">
        <v>1659401.57755</v>
      </c>
      <c r="AC10" s="16">
        <v>1520974.3877699999</v>
      </c>
      <c r="AD10" s="12">
        <v>1793924.0324899999</v>
      </c>
      <c r="AE10" s="12">
        <v>1866859.44765</v>
      </c>
      <c r="AF10" s="16">
        <v>1814788.10543</v>
      </c>
      <c r="AG10" s="16">
        <v>1644490.70132</v>
      </c>
    </row>
    <row r="11" spans="1:33" x14ac:dyDescent="0.25">
      <c r="A11" s="26" t="s">
        <v>40</v>
      </c>
      <c r="B11" s="29"/>
      <c r="C11" s="30"/>
      <c r="D11" s="30"/>
      <c r="E11" s="12"/>
      <c r="F11" s="30">
        <v>281517</v>
      </c>
      <c r="G11" s="30">
        <v>258714.67601519122</v>
      </c>
      <c r="H11" s="30">
        <v>252505.26964192881</v>
      </c>
      <c r="I11" s="12">
        <v>252817.37162316608</v>
      </c>
      <c r="J11" s="29">
        <v>304708.12818894745</v>
      </c>
      <c r="K11" s="30">
        <v>293375.54372513731</v>
      </c>
      <c r="L11" s="30">
        <v>305396.07401901716</v>
      </c>
      <c r="M11" s="30">
        <v>252947.55076814245</v>
      </c>
      <c r="N11" s="30">
        <v>221013.07141785906</v>
      </c>
      <c r="O11" s="30">
        <v>286408.24469984934</v>
      </c>
      <c r="P11" s="12">
        <v>305889.39697905985</v>
      </c>
      <c r="Q11" s="12">
        <v>312945.13353419851</v>
      </c>
      <c r="R11" s="30">
        <v>311768.05239943299</v>
      </c>
      <c r="S11" s="30">
        <v>330796.80691801145</v>
      </c>
      <c r="T11" s="16">
        <v>295425.83663740498</v>
      </c>
      <c r="U11" s="12">
        <v>325140.99888234667</v>
      </c>
      <c r="V11" s="30">
        <v>365664.70476258447</v>
      </c>
      <c r="W11" s="16">
        <v>313995</v>
      </c>
      <c r="X11" s="16">
        <v>447674.23023283581</v>
      </c>
      <c r="Y11" s="12">
        <v>477094.35124871804</v>
      </c>
      <c r="Z11" s="12">
        <v>406358.23016529606</v>
      </c>
      <c r="AA11" s="16">
        <v>525356</v>
      </c>
      <c r="AB11" s="16">
        <v>568696.35358</v>
      </c>
      <c r="AC11" s="16">
        <v>557814.43452000001</v>
      </c>
      <c r="AD11" s="12">
        <v>580605.26916999999</v>
      </c>
      <c r="AE11" s="12">
        <v>607495.61687999999</v>
      </c>
      <c r="AF11" s="16">
        <v>612556.15318000002</v>
      </c>
      <c r="AG11" s="16">
        <v>535065.02247000008</v>
      </c>
    </row>
    <row r="12" spans="1:33" x14ac:dyDescent="0.25">
      <c r="A12" s="26" t="s">
        <v>41</v>
      </c>
      <c r="B12" s="29"/>
      <c r="C12" s="30"/>
      <c r="D12" s="30"/>
      <c r="E12" s="12"/>
      <c r="F12" s="30">
        <v>1052331</v>
      </c>
      <c r="G12" s="30">
        <v>965592.64735032804</v>
      </c>
      <c r="H12" s="30">
        <v>948390.47326585883</v>
      </c>
      <c r="I12" s="12">
        <v>873473.80471814692</v>
      </c>
      <c r="J12" s="29">
        <v>1005311.4602371593</v>
      </c>
      <c r="K12" s="30">
        <v>1009237.0589692391</v>
      </c>
      <c r="L12" s="30">
        <v>1061464.8054346154</v>
      </c>
      <c r="M12" s="30">
        <v>959406.60448122141</v>
      </c>
      <c r="N12" s="30">
        <v>1016540.904332223</v>
      </c>
      <c r="O12" s="30">
        <v>1020267.4179741463</v>
      </c>
      <c r="P12" s="12">
        <v>1061464.8054346156</v>
      </c>
      <c r="Q12" s="12">
        <v>1081301.9451900255</v>
      </c>
      <c r="R12" s="30">
        <v>1114268.8931255671</v>
      </c>
      <c r="S12" s="30">
        <v>1089136.2416116607</v>
      </c>
      <c r="T12" s="16">
        <v>1016551.1836160668</v>
      </c>
      <c r="U12" s="12">
        <v>989027.79460613092</v>
      </c>
      <c r="V12" s="30">
        <v>971314.78849049832</v>
      </c>
      <c r="W12" s="16">
        <v>929020</v>
      </c>
      <c r="X12" s="16">
        <v>934195.00364536408</v>
      </c>
      <c r="Y12" s="12">
        <v>970623.16422352928</v>
      </c>
      <c r="Z12" s="12">
        <v>1073813.7255424378</v>
      </c>
      <c r="AA12" s="16">
        <v>1132506</v>
      </c>
      <c r="AB12" s="16">
        <v>1212195.77067</v>
      </c>
      <c r="AC12" s="16">
        <v>1260672.6004900001</v>
      </c>
      <c r="AD12" s="12">
        <v>1393334.7743299999</v>
      </c>
      <c r="AE12" s="12">
        <v>1500476.0929</v>
      </c>
      <c r="AF12" s="16">
        <v>1571880.2170200001</v>
      </c>
      <c r="AG12" s="16">
        <v>1668657.5954400001</v>
      </c>
    </row>
    <row r="13" spans="1:33" x14ac:dyDescent="0.25">
      <c r="A13" s="26" t="s">
        <v>42</v>
      </c>
      <c r="B13" s="29"/>
      <c r="C13" s="30"/>
      <c r="D13" s="30"/>
      <c r="E13" s="12"/>
      <c r="F13" s="30">
        <v>296304</v>
      </c>
      <c r="G13" s="30">
        <v>436897.55807166337</v>
      </c>
      <c r="H13" s="30">
        <v>670998.07112210663</v>
      </c>
      <c r="I13" s="12">
        <v>1014987.5907256769</v>
      </c>
      <c r="J13" s="29">
        <v>405826.40842177713</v>
      </c>
      <c r="K13" s="30">
        <v>247141.68965549997</v>
      </c>
      <c r="L13" s="30">
        <v>97706.987631959622</v>
      </c>
      <c r="M13" s="30">
        <v>70128.238022419901</v>
      </c>
      <c r="N13" s="30">
        <v>90833.280869696871</v>
      </c>
      <c r="O13" s="30">
        <v>95771.09525480507</v>
      </c>
      <c r="P13" s="12">
        <v>97706.987631959564</v>
      </c>
      <c r="Q13" s="12">
        <v>106900.9063273239</v>
      </c>
      <c r="R13" s="30">
        <v>298206.71516062814</v>
      </c>
      <c r="S13" s="30">
        <v>236847.6203548848</v>
      </c>
      <c r="T13" s="16">
        <v>189467.33440569227</v>
      </c>
      <c r="U13" s="12">
        <v>839112.85787982785</v>
      </c>
      <c r="V13" s="30">
        <v>359047.65809207474</v>
      </c>
      <c r="W13" s="16">
        <v>355788</v>
      </c>
      <c r="X13" s="16">
        <v>147310.73772706781</v>
      </c>
      <c r="Y13" s="12">
        <v>187409.94498474803</v>
      </c>
      <c r="Z13" s="12">
        <v>155764.12290796541</v>
      </c>
      <c r="AA13" s="16">
        <v>162312</v>
      </c>
      <c r="AB13" s="16">
        <v>62635.143633507578</v>
      </c>
      <c r="AC13" s="16">
        <v>140638.6317944857</v>
      </c>
      <c r="AD13" s="12">
        <v>146674.18392309823</v>
      </c>
      <c r="AE13" s="12">
        <v>142348.41623598369</v>
      </c>
      <c r="AF13" s="16">
        <v>222568.20727551403</v>
      </c>
      <c r="AG13" s="16">
        <v>68926.155197743166</v>
      </c>
    </row>
    <row r="14" spans="1:33" x14ac:dyDescent="0.25">
      <c r="A14" s="26" t="s">
        <v>43</v>
      </c>
      <c r="B14" s="29"/>
      <c r="C14" s="30"/>
      <c r="D14" s="30"/>
      <c r="E14" s="12"/>
      <c r="F14" s="30">
        <v>352112</v>
      </c>
      <c r="G14" s="30">
        <v>185278.18630882853</v>
      </c>
      <c r="H14" s="30">
        <v>155001.00799661432</v>
      </c>
      <c r="I14" s="12">
        <v>110908.24674266297</v>
      </c>
      <c r="J14" s="29">
        <v>206414.887310791</v>
      </c>
      <c r="K14" s="30">
        <v>183427.58185888812</v>
      </c>
      <c r="L14" s="30">
        <v>134694.7634242904</v>
      </c>
      <c r="M14" s="30">
        <v>98987.378350200961</v>
      </c>
      <c r="N14" s="30">
        <v>195795.82018852269</v>
      </c>
      <c r="O14" s="30">
        <v>167896.78881502425</v>
      </c>
      <c r="P14" s="12">
        <v>134694.76342429046</v>
      </c>
      <c r="Q14" s="12">
        <v>124535.05238896108</v>
      </c>
      <c r="R14" s="30">
        <v>173499.5169509183</v>
      </c>
      <c r="S14" s="30">
        <v>157123.73345219481</v>
      </c>
      <c r="T14" s="16">
        <v>122955.7861134157</v>
      </c>
      <c r="U14" s="12">
        <v>116646.80067841732</v>
      </c>
      <c r="V14" s="30">
        <v>135677.30074939487</v>
      </c>
      <c r="W14" s="16">
        <v>143058</v>
      </c>
      <c r="X14" s="16">
        <v>135591.52076429359</v>
      </c>
      <c r="Y14" s="12">
        <v>116292.76909378386</v>
      </c>
      <c r="Z14" s="12">
        <v>131156.75316819709</v>
      </c>
      <c r="AA14" s="16">
        <v>168982</v>
      </c>
      <c r="AB14" s="16">
        <v>138453.22451649242</v>
      </c>
      <c r="AC14" s="16">
        <v>132330.62798551432</v>
      </c>
      <c r="AD14" s="12">
        <v>139445.82765690176</v>
      </c>
      <c r="AE14" s="12">
        <v>214079.22888401631</v>
      </c>
      <c r="AF14" s="16">
        <v>164997.403134486</v>
      </c>
      <c r="AG14" s="16">
        <v>113663.79407225685</v>
      </c>
    </row>
    <row r="15" spans="1:33" ht="12.75" hidden="1" customHeight="1" x14ac:dyDescent="0.25">
      <c r="A15" s="26"/>
      <c r="B15" s="29"/>
      <c r="C15" s="30"/>
      <c r="D15" s="30"/>
      <c r="E15" s="12"/>
      <c r="F15" s="30"/>
      <c r="G15" s="30" t="s">
        <v>44</v>
      </c>
      <c r="H15" s="30" t="s">
        <v>44</v>
      </c>
      <c r="I15" s="12" t="s">
        <v>44</v>
      </c>
      <c r="J15" s="29" t="s">
        <v>44</v>
      </c>
      <c r="K15" s="30" t="s">
        <v>44</v>
      </c>
      <c r="L15" s="30" t="s">
        <v>44</v>
      </c>
      <c r="M15" s="30" t="s">
        <v>44</v>
      </c>
      <c r="N15" s="30" t="s">
        <v>44</v>
      </c>
      <c r="O15" s="30" t="s">
        <v>44</v>
      </c>
      <c r="P15" s="12" t="s">
        <v>44</v>
      </c>
      <c r="Q15" s="12" t="s">
        <v>44</v>
      </c>
      <c r="R15" s="30" t="s">
        <v>44</v>
      </c>
      <c r="S15" s="30">
        <v>3836571.1269449769</v>
      </c>
      <c r="T15" s="16" t="s">
        <v>44</v>
      </c>
      <c r="U15" s="12" t="s">
        <v>44</v>
      </c>
      <c r="V15" s="30" t="s">
        <v>44</v>
      </c>
      <c r="W15" s="16"/>
      <c r="X15" s="16" t="s">
        <v>44</v>
      </c>
      <c r="Y15" s="12" t="s">
        <v>44</v>
      </c>
      <c r="Z15" s="12"/>
      <c r="AA15" s="16"/>
      <c r="AB15" s="16">
        <v>10644.03622</v>
      </c>
      <c r="AC15" s="16">
        <v>85981.36881</v>
      </c>
      <c r="AD15" s="12">
        <v>90331.27506</v>
      </c>
      <c r="AE15" s="12"/>
      <c r="AF15" s="16">
        <v>173320.69620999999</v>
      </c>
      <c r="AG15" s="16"/>
    </row>
    <row r="16" spans="1:33" x14ac:dyDescent="0.25">
      <c r="A16" t="s">
        <v>45</v>
      </c>
      <c r="B16" s="29"/>
      <c r="C16" s="30"/>
      <c r="D16" s="30"/>
      <c r="E16" s="22"/>
      <c r="F16" s="30">
        <v>4980288</v>
      </c>
      <c r="G16" s="30">
        <v>4213455.4986328417</v>
      </c>
      <c r="H16" s="30">
        <v>4330061.4000569368</v>
      </c>
      <c r="I16" s="22">
        <v>4268388.8354035718</v>
      </c>
      <c r="J16" s="29">
        <v>4023179.3204874522</v>
      </c>
      <c r="K16" s="30">
        <v>3894915.9868376511</v>
      </c>
      <c r="L16" s="30">
        <v>3650157.3794576395</v>
      </c>
      <c r="M16" s="30">
        <v>3637382.5018408648</v>
      </c>
      <c r="N16" s="30">
        <v>3550257.2425824688</v>
      </c>
      <c r="O16" s="30">
        <v>3688241.5218839357</v>
      </c>
      <c r="P16" s="22">
        <v>3650650.7024176829</v>
      </c>
      <c r="Q16" s="22">
        <v>3422893.1642668196</v>
      </c>
      <c r="R16" s="30">
        <v>3832510.7886590725</v>
      </c>
      <c r="S16" s="63">
        <v>3836571</v>
      </c>
      <c r="T16" s="23">
        <v>3583593.201630157</v>
      </c>
      <c r="U16" s="22">
        <v>4578744.2221617335</v>
      </c>
      <c r="V16" s="30">
        <v>4777031.4633788858</v>
      </c>
      <c r="W16" s="23">
        <v>6124452.1203003917</v>
      </c>
      <c r="X16" s="23">
        <v>6728202.3827692447</v>
      </c>
      <c r="Y16" s="22">
        <v>4234618.4354470083</v>
      </c>
      <c r="Z16" s="22">
        <v>4707787.2076071957</v>
      </c>
      <c r="AA16" s="16">
        <v>4995772.831805666</v>
      </c>
      <c r="AB16" s="16">
        <v>4510630.2232799996</v>
      </c>
      <c r="AC16" s="16">
        <v>4225251.0983499996</v>
      </c>
      <c r="AD16" s="22">
        <v>4646846.6475099996</v>
      </c>
      <c r="AE16" s="22">
        <v>4820957.2010000004</v>
      </c>
      <c r="AF16" s="16">
        <v>4783603.16818</v>
      </c>
      <c r="AG16" s="16">
        <v>4525722.8070200002</v>
      </c>
    </row>
    <row r="17" spans="1:33" x14ac:dyDescent="0.25">
      <c r="A17" t="s">
        <v>46</v>
      </c>
      <c r="B17" s="29"/>
      <c r="C17" s="30"/>
      <c r="D17" s="30"/>
      <c r="E17" s="12"/>
      <c r="F17" s="30">
        <v>12347267</v>
      </c>
      <c r="G17" s="30">
        <v>11992027.922281912</v>
      </c>
      <c r="H17" s="30">
        <v>11747241.898027642</v>
      </c>
      <c r="I17" s="12">
        <v>11106836.240053333</v>
      </c>
      <c r="J17" s="29">
        <v>11650801.964611053</v>
      </c>
      <c r="K17" s="30">
        <v>11812024.045566814</v>
      </c>
      <c r="L17" s="30">
        <v>12595074.503577992</v>
      </c>
      <c r="M17" s="30">
        <v>11814756.467313334</v>
      </c>
      <c r="N17" s="30">
        <v>13076081.834416116</v>
      </c>
      <c r="O17" s="30">
        <v>12517454.826653015</v>
      </c>
      <c r="P17" s="12">
        <v>11562934.663926277</v>
      </c>
      <c r="Q17" s="12">
        <v>11421902.797723211</v>
      </c>
      <c r="R17" s="30">
        <v>12019815.748164749</v>
      </c>
      <c r="S17" s="30">
        <v>11958101.739501558</v>
      </c>
      <c r="T17" s="16">
        <v>11717023.609704658</v>
      </c>
      <c r="U17" s="12">
        <v>11850115.511347199</v>
      </c>
      <c r="V17" s="30">
        <v>11071059.924633488</v>
      </c>
      <c r="W17" s="16">
        <v>11105890.184528623</v>
      </c>
      <c r="X17" s="16">
        <v>10723929.62727173</v>
      </c>
      <c r="Y17" s="12">
        <v>11412725.780388333</v>
      </c>
      <c r="Z17" s="12">
        <v>11160912.047996964</v>
      </c>
      <c r="AA17" s="16">
        <v>11202042</v>
      </c>
      <c r="AB17" s="16">
        <v>11050641.369860001</v>
      </c>
      <c r="AC17" s="16">
        <v>11322108.500390001</v>
      </c>
      <c r="AD17" s="12">
        <v>11354360.129939999</v>
      </c>
      <c r="AE17" s="12">
        <v>11144125.43681</v>
      </c>
      <c r="AF17" s="16">
        <v>10941919.68128</v>
      </c>
      <c r="AG17" s="16">
        <v>11284125.82418</v>
      </c>
    </row>
    <row r="18" spans="1:33" x14ac:dyDescent="0.25">
      <c r="A18" t="s">
        <v>47</v>
      </c>
      <c r="B18" s="29"/>
      <c r="C18" s="30"/>
      <c r="D18" s="30"/>
      <c r="E18" s="22"/>
      <c r="F18" s="30">
        <v>14865475</v>
      </c>
      <c r="G18" s="30">
        <v>14578564.323620763</v>
      </c>
      <c r="H18" s="30">
        <v>14291936.116090354</v>
      </c>
      <c r="I18" s="22">
        <v>13569191.729021426</v>
      </c>
      <c r="J18" s="29">
        <v>13461868.684037749</v>
      </c>
      <c r="K18" s="30">
        <v>13675790.792219955</v>
      </c>
      <c r="L18" s="30">
        <v>13461914.053900693</v>
      </c>
      <c r="M18" s="30">
        <v>13437962.33826855</v>
      </c>
      <c r="N18" s="30">
        <v>13560963.492946586</v>
      </c>
      <c r="O18" s="30">
        <v>13432852.866107734</v>
      </c>
      <c r="P18" s="22">
        <v>13443710.08816608</v>
      </c>
      <c r="Q18" s="22">
        <v>13278762.685888348</v>
      </c>
      <c r="R18" s="30">
        <v>13047948.384178402</v>
      </c>
      <c r="S18" s="30">
        <v>13175538.514660489</v>
      </c>
      <c r="T18" s="23">
        <v>13208038.347682163</v>
      </c>
      <c r="U18" s="22">
        <v>12933529.581994137</v>
      </c>
      <c r="V18" s="30">
        <v>12749854.527903212</v>
      </c>
      <c r="W18" s="23">
        <v>12729478.757142842</v>
      </c>
      <c r="X18" s="23">
        <v>11780908.827267027</v>
      </c>
      <c r="Y18" s="22">
        <v>11778136.744076872</v>
      </c>
      <c r="Z18" s="22">
        <v>11693667.561279641</v>
      </c>
      <c r="AA18" s="23">
        <v>11712048</v>
      </c>
      <c r="AB18" s="23">
        <v>11219033.259620002</v>
      </c>
      <c r="AC18" s="23">
        <v>11103010.21814</v>
      </c>
      <c r="AD18" s="22">
        <v>11175666.31367</v>
      </c>
      <c r="AE18" s="22">
        <v>11021675.44861</v>
      </c>
      <c r="AF18" s="23">
        <v>10877509.27331</v>
      </c>
      <c r="AG18" s="23">
        <v>10637602.492939999</v>
      </c>
    </row>
    <row r="19" spans="1:33" ht="12.75" hidden="1" customHeight="1" x14ac:dyDescent="0.25">
      <c r="B19" s="29"/>
      <c r="C19" s="30"/>
      <c r="D19" s="30"/>
      <c r="E19" s="22"/>
      <c r="F19" s="30">
        <v>22839596</v>
      </c>
      <c r="G19" s="30" t="s">
        <v>44</v>
      </c>
      <c r="H19" s="30" t="s">
        <v>44</v>
      </c>
      <c r="I19" s="22" t="s">
        <v>44</v>
      </c>
      <c r="J19" s="29" t="s">
        <v>44</v>
      </c>
      <c r="K19" s="30" t="s">
        <v>44</v>
      </c>
      <c r="L19" s="30" t="s">
        <v>44</v>
      </c>
      <c r="M19" s="30" t="s">
        <v>44</v>
      </c>
      <c r="N19" s="30" t="s">
        <v>44</v>
      </c>
      <c r="O19" s="30" t="s">
        <v>44</v>
      </c>
      <c r="P19" s="22" t="s">
        <v>44</v>
      </c>
      <c r="Q19" s="22" t="s">
        <v>44</v>
      </c>
      <c r="R19" s="30" t="s">
        <v>44</v>
      </c>
      <c r="S19" s="30"/>
      <c r="T19" s="23" t="s">
        <v>44</v>
      </c>
      <c r="U19" s="22" t="s">
        <v>44</v>
      </c>
      <c r="V19" s="30" t="s">
        <v>44</v>
      </c>
      <c r="W19" s="23" t="s">
        <v>44</v>
      </c>
      <c r="X19" s="23" t="s">
        <v>44</v>
      </c>
      <c r="Y19" s="22" t="s">
        <v>44</v>
      </c>
      <c r="Z19" s="22"/>
      <c r="AA19" s="23"/>
      <c r="AB19" s="23"/>
      <c r="AC19" s="23" t="s">
        <v>57</v>
      </c>
      <c r="AD19" s="22"/>
      <c r="AE19" s="23"/>
      <c r="AF19" s="23"/>
      <c r="AG19" s="23"/>
    </row>
    <row r="20" spans="1:33" ht="13" x14ac:dyDescent="0.3">
      <c r="A20" s="8" t="s">
        <v>48</v>
      </c>
      <c r="B20" s="31"/>
      <c r="C20" s="32"/>
      <c r="D20" s="32"/>
      <c r="E20" s="13"/>
      <c r="F20" s="32">
        <v>22839596</v>
      </c>
      <c r="G20" s="32">
        <v>21350783.14703184</v>
      </c>
      <c r="H20" s="32">
        <v>20443739.355138358</v>
      </c>
      <c r="I20" s="13">
        <v>19449960.855858404</v>
      </c>
      <c r="J20" s="31">
        <v>19052987.977956008</v>
      </c>
      <c r="K20" s="32">
        <v>18605340.283063617</v>
      </c>
      <c r="L20" s="32">
        <v>18433569.755379379</v>
      </c>
      <c r="M20" s="32">
        <v>18181804.936881684</v>
      </c>
      <c r="N20" s="32">
        <v>19336427.125509337</v>
      </c>
      <c r="O20" s="32">
        <v>18689755.450051602</v>
      </c>
      <c r="P20" s="13">
        <v>17263440.792120565</v>
      </c>
      <c r="Q20" s="13">
        <v>16951418.545752063</v>
      </c>
      <c r="R20" s="32">
        <v>18085988.811553821</v>
      </c>
      <c r="S20" s="32">
        <v>17916592.305057056</v>
      </c>
      <c r="T20" s="17">
        <v>17450077.185020223</v>
      </c>
      <c r="U20" s="13">
        <v>18539141.734177217</v>
      </c>
      <c r="V20" s="32">
        <v>18423279.910640791</v>
      </c>
      <c r="W20" s="17">
        <v>19742516.336580168</v>
      </c>
      <c r="X20" s="17">
        <v>20423581.61599344</v>
      </c>
      <c r="Y20" s="13">
        <v>18473917.984732732</v>
      </c>
      <c r="Z20" s="13">
        <v>17987728.063971952</v>
      </c>
      <c r="AA20" s="17">
        <v>17468829.319118455</v>
      </c>
      <c r="AB20" s="17">
        <v>16788812.918930002</v>
      </c>
      <c r="AC20" s="17">
        <v>16379252.114979999</v>
      </c>
      <c r="AD20" s="13">
        <v>16660504.151760001</v>
      </c>
      <c r="AE20" s="17">
        <v>16409455.9505</v>
      </c>
      <c r="AF20" s="17">
        <v>15686529.216949999</v>
      </c>
      <c r="AG20" s="17">
        <v>15538582.202190001</v>
      </c>
    </row>
    <row r="21" spans="1:33" x14ac:dyDescent="0.25">
      <c r="A21" s="26" t="s">
        <v>49</v>
      </c>
      <c r="B21" s="29"/>
      <c r="C21" s="30"/>
      <c r="D21" s="30"/>
      <c r="E21" s="12"/>
      <c r="F21" s="30">
        <v>70594</v>
      </c>
      <c r="G21" s="30">
        <v>17898.738089286118</v>
      </c>
      <c r="H21" s="30">
        <v>18018.012854738779</v>
      </c>
      <c r="I21" s="12">
        <v>39341.45415693726</v>
      </c>
      <c r="J21" s="29">
        <v>26962.772083785425</v>
      </c>
      <c r="K21" s="30">
        <v>384.45</v>
      </c>
      <c r="L21" s="30">
        <v>0</v>
      </c>
      <c r="M21" s="30">
        <v>0</v>
      </c>
      <c r="N21" s="30">
        <v>2898.0779108249599</v>
      </c>
      <c r="O21" s="30">
        <v>2549.8768180955499</v>
      </c>
      <c r="P21" s="12">
        <v>0</v>
      </c>
      <c r="Q21" s="12">
        <v>15985.03</v>
      </c>
      <c r="R21" s="30">
        <v>24236.3079089073</v>
      </c>
      <c r="S21" s="30">
        <v>281.22257587813999</v>
      </c>
      <c r="T21" s="16">
        <v>269.66590364072403</v>
      </c>
      <c r="U21" s="12">
        <v>37331.454689699502</v>
      </c>
      <c r="V21" s="30">
        <v>22074.2015345076</v>
      </c>
      <c r="W21" s="16">
        <v>20239.8984054906</v>
      </c>
      <c r="X21" s="16">
        <v>411.39663178238902</v>
      </c>
      <c r="Y21" s="12">
        <v>5679.6922009926302</v>
      </c>
      <c r="Z21" s="12">
        <v>5808.16832162836</v>
      </c>
      <c r="AA21" s="16">
        <v>5694.9767389103599</v>
      </c>
      <c r="AB21" s="16">
        <v>39.1972168220369</v>
      </c>
      <c r="AC21" s="16">
        <v>39152.011042862701</v>
      </c>
      <c r="AD21" s="12">
        <v>42117.226451905997</v>
      </c>
      <c r="AE21" s="16">
        <v>44244.577743341899</v>
      </c>
      <c r="AF21" s="16">
        <v>57339.053571607699</v>
      </c>
      <c r="AG21" s="16">
        <v>489.76549</v>
      </c>
    </row>
    <row r="22" spans="1:33" x14ac:dyDescent="0.25">
      <c r="A22" s="26" t="s">
        <v>50</v>
      </c>
      <c r="B22" s="29"/>
      <c r="C22" s="30"/>
      <c r="D22" s="30"/>
      <c r="E22" s="12"/>
      <c r="F22" s="30">
        <v>4010713</v>
      </c>
      <c r="G22" s="30">
        <v>4049253.894319661</v>
      </c>
      <c r="H22" s="30">
        <v>4298776.9743737187</v>
      </c>
      <c r="I22" s="12">
        <v>3918379.623404359</v>
      </c>
      <c r="J22" s="29">
        <v>4680106.1264880821</v>
      </c>
      <c r="K22" s="30">
        <v>4589701.7234029723</v>
      </c>
      <c r="L22" s="30">
        <v>4733740.6605494106</v>
      </c>
      <c r="M22" s="30">
        <v>5714464.7427247846</v>
      </c>
      <c r="N22" s="30">
        <v>5049715.9121710965</v>
      </c>
      <c r="O22" s="30">
        <v>5052808.6187901367</v>
      </c>
      <c r="P22" s="12">
        <v>4525410.9128493043</v>
      </c>
      <c r="Q22" s="12">
        <v>4571931.3361231554</v>
      </c>
      <c r="R22" s="30">
        <v>5749254.1085063005</v>
      </c>
      <c r="S22" s="30">
        <v>5200925.3892433839</v>
      </c>
      <c r="T22" s="16">
        <v>5181807.3299907818</v>
      </c>
      <c r="U22" s="12">
        <v>5370909.0753984591</v>
      </c>
      <c r="V22" s="30">
        <v>4567320.4579589469</v>
      </c>
      <c r="W22" s="16">
        <v>4642315.3437562799</v>
      </c>
      <c r="X22" s="16">
        <v>7376144.9295381419</v>
      </c>
      <c r="Y22" s="12">
        <v>5347210.8958945824</v>
      </c>
      <c r="Z22" s="12">
        <v>5412064.137192714</v>
      </c>
      <c r="AA22" s="16">
        <v>5758234.6319746794</v>
      </c>
      <c r="AB22" s="16">
        <v>5163094.6749831783</v>
      </c>
      <c r="AC22" s="16">
        <v>5341168.788017137</v>
      </c>
      <c r="AD22" s="12">
        <v>5351684.4834280936</v>
      </c>
      <c r="AE22" s="16">
        <v>5467998.7024766579</v>
      </c>
      <c r="AF22" s="16">
        <v>5428900.8975783922</v>
      </c>
      <c r="AG22" s="16">
        <v>5546457.33904</v>
      </c>
    </row>
    <row r="23" spans="1:33" x14ac:dyDescent="0.25">
      <c r="A23" t="s">
        <v>51</v>
      </c>
      <c r="B23" s="29"/>
      <c r="C23" s="30"/>
      <c r="D23" s="30"/>
      <c r="E23" s="22"/>
      <c r="F23" s="30">
        <v>4081307</v>
      </c>
      <c r="G23" s="30">
        <v>4067152.6324089472</v>
      </c>
      <c r="H23" s="30">
        <v>4316794.9872284578</v>
      </c>
      <c r="I23" s="22">
        <v>3957721.0775612961</v>
      </c>
      <c r="J23" s="29">
        <v>4707068.8985718675</v>
      </c>
      <c r="K23" s="30">
        <v>4590086.1734029725</v>
      </c>
      <c r="L23" s="30">
        <v>4733740.6605494106</v>
      </c>
      <c r="M23" s="30">
        <v>5714464.7427247846</v>
      </c>
      <c r="N23" s="30">
        <v>5052613.9900819212</v>
      </c>
      <c r="O23" s="30">
        <v>5055358.495608232</v>
      </c>
      <c r="P23" s="22">
        <v>4525410.9128493043</v>
      </c>
      <c r="Q23" s="22">
        <v>4587916.3661231557</v>
      </c>
      <c r="R23" s="30">
        <v>5773490.416415208</v>
      </c>
      <c r="S23" s="30">
        <v>5201206.6118192617</v>
      </c>
      <c r="T23" s="23">
        <v>5182076.9958944228</v>
      </c>
      <c r="U23" s="22">
        <v>5408240.5300881583</v>
      </c>
      <c r="V23" s="30">
        <v>4589394.6594934547</v>
      </c>
      <c r="W23" s="23">
        <v>4662555.2421617704</v>
      </c>
      <c r="X23" s="23">
        <v>7376556.3261699239</v>
      </c>
      <c r="Y23" s="22">
        <v>5352890.5880955746</v>
      </c>
      <c r="Z23" s="22">
        <v>5417872.3055143422</v>
      </c>
      <c r="AA23" s="23">
        <v>5763929.6087135896</v>
      </c>
      <c r="AB23" s="23">
        <v>5163133.8722000001</v>
      </c>
      <c r="AC23" s="23">
        <v>5380320.7990600001</v>
      </c>
      <c r="AD23" s="22">
        <v>5393801.70988</v>
      </c>
      <c r="AE23" s="23">
        <v>5512243.2802200001</v>
      </c>
      <c r="AF23" s="23">
        <v>5486239.9511500001</v>
      </c>
      <c r="AG23" s="23">
        <v>5546947.1045300001</v>
      </c>
    </row>
    <row r="24" spans="1:33" ht="12.75" hidden="1" customHeight="1" x14ac:dyDescent="0.25">
      <c r="B24" s="29"/>
      <c r="C24" s="30"/>
      <c r="D24" s="30"/>
      <c r="E24" s="22"/>
      <c r="F24" s="30"/>
      <c r="G24" s="30" t="s">
        <v>44</v>
      </c>
      <c r="H24" s="30" t="s">
        <v>44</v>
      </c>
      <c r="I24" s="22" t="s">
        <v>44</v>
      </c>
      <c r="J24" s="29" t="s">
        <v>44</v>
      </c>
      <c r="K24" s="30" t="s">
        <v>44</v>
      </c>
      <c r="L24" s="30" t="s">
        <v>44</v>
      </c>
      <c r="M24" s="30" t="s">
        <v>44</v>
      </c>
      <c r="N24" s="30" t="s">
        <v>44</v>
      </c>
      <c r="O24" s="30" t="s">
        <v>44</v>
      </c>
      <c r="P24" s="22" t="s">
        <v>44</v>
      </c>
      <c r="Q24" s="22" t="s">
        <v>44</v>
      </c>
      <c r="R24" s="30" t="s">
        <v>44</v>
      </c>
      <c r="S24" s="30" t="s">
        <v>44</v>
      </c>
      <c r="T24" s="23" t="s">
        <v>44</v>
      </c>
      <c r="U24" s="22" t="s">
        <v>44</v>
      </c>
      <c r="V24" s="30" t="s">
        <v>44</v>
      </c>
      <c r="W24" s="23" t="s">
        <v>44</v>
      </c>
      <c r="X24" s="23" t="s">
        <v>44</v>
      </c>
      <c r="Y24" s="22" t="s">
        <v>44</v>
      </c>
      <c r="Z24" s="22"/>
      <c r="AA24" s="23" t="s">
        <v>44</v>
      </c>
      <c r="AB24" s="23">
        <v>39.197220000000002</v>
      </c>
      <c r="AC24" s="23">
        <v>39152.011039999998</v>
      </c>
      <c r="AD24" s="22">
        <v>42117.226410000003</v>
      </c>
      <c r="AE24" s="23">
        <v>44244.577720000001</v>
      </c>
      <c r="AF24" s="23">
        <v>57339.053549999997</v>
      </c>
      <c r="AG24" s="23">
        <v>489.76549</v>
      </c>
    </row>
    <row r="25" spans="1:33" x14ac:dyDescent="0.25">
      <c r="A25" t="s">
        <v>52</v>
      </c>
      <c r="B25" s="29"/>
      <c r="C25" s="30"/>
      <c r="D25" s="30"/>
      <c r="E25" s="22"/>
      <c r="F25" s="30">
        <v>14310191</v>
      </c>
      <c r="G25" s="30">
        <v>12999393.199244043</v>
      </c>
      <c r="H25" s="30">
        <v>11894429.412624445</v>
      </c>
      <c r="I25" s="22">
        <v>11342485.301732095</v>
      </c>
      <c r="J25" s="29">
        <v>10691136.383438278</v>
      </c>
      <c r="K25" s="30">
        <v>10306408.308297683</v>
      </c>
      <c r="L25" s="30">
        <v>9422935.4573097751</v>
      </c>
      <c r="M25" s="30">
        <v>9008775.6296744533</v>
      </c>
      <c r="N25" s="30">
        <v>9823233.4128609505</v>
      </c>
      <c r="O25" s="30">
        <v>9347160.8164633531</v>
      </c>
      <c r="P25" s="22">
        <v>9422935.4573097751</v>
      </c>
      <c r="Q25" s="22">
        <v>9265844.1876665149</v>
      </c>
      <c r="R25" s="30">
        <v>8730472.5384541247</v>
      </c>
      <c r="S25" s="30">
        <v>9159618.5549389385</v>
      </c>
      <c r="T25" s="23">
        <v>8769667.252256209</v>
      </c>
      <c r="U25" s="22">
        <v>9302633.1322008446</v>
      </c>
      <c r="V25" s="30">
        <v>10202023.608254813</v>
      </c>
      <c r="W25" s="23">
        <v>11412601.875945715</v>
      </c>
      <c r="X25" s="23">
        <v>9360557.1199289002</v>
      </c>
      <c r="Y25" s="22">
        <v>9159636.5879672207</v>
      </c>
      <c r="Z25" s="22">
        <v>8693079.1158941742</v>
      </c>
      <c r="AA25" s="23">
        <v>7830085.7292493461</v>
      </c>
      <c r="AB25" s="23">
        <v>7757937.4840500001</v>
      </c>
      <c r="AC25" s="23">
        <v>7305779.0111499997</v>
      </c>
      <c r="AD25" s="22">
        <v>7669720.7016500002</v>
      </c>
      <c r="AE25" s="23">
        <v>7423745.4847900001</v>
      </c>
      <c r="AF25" s="23">
        <v>6859863.5197299998</v>
      </c>
      <c r="AG25" s="23">
        <v>6919511.51291</v>
      </c>
    </row>
    <row r="26" spans="1:33" x14ac:dyDescent="0.25">
      <c r="A26" t="s">
        <v>53</v>
      </c>
      <c r="B26" s="29"/>
      <c r="C26" s="30"/>
      <c r="D26" s="30"/>
      <c r="E26" s="22"/>
      <c r="F26" s="30">
        <v>4448098</v>
      </c>
      <c r="G26" s="30">
        <v>4284237.3153788503</v>
      </c>
      <c r="H26" s="30">
        <v>4232514.955285456</v>
      </c>
      <c r="I26" s="22">
        <v>4149754.4765650127</v>
      </c>
      <c r="J26" s="29">
        <v>3654782.6959458627</v>
      </c>
      <c r="K26" s="30">
        <v>3708845.8013629615</v>
      </c>
      <c r="L26" s="30">
        <v>4276893.6375201941</v>
      </c>
      <c r="M26" s="30">
        <v>3458564.5644824468</v>
      </c>
      <c r="N26" s="30">
        <v>4460579.7225664649</v>
      </c>
      <c r="O26" s="30">
        <v>4287236.1379800159</v>
      </c>
      <c r="P26" s="22">
        <v>3315094.4219614863</v>
      </c>
      <c r="Q26" s="22">
        <v>3097657.9919623937</v>
      </c>
      <c r="R26" s="30">
        <v>3582025.8566844892</v>
      </c>
      <c r="S26" s="30">
        <v>3555767.1382988561</v>
      </c>
      <c r="T26" s="23">
        <v>3498332.9368695915</v>
      </c>
      <c r="U26" s="22">
        <v>3828268.071888214</v>
      </c>
      <c r="V26" s="30">
        <v>3631861.6428925246</v>
      </c>
      <c r="W26" s="23">
        <v>3667359.2184726838</v>
      </c>
      <c r="X26" s="23">
        <v>3686468.1698946171</v>
      </c>
      <c r="Y26" s="22">
        <v>3961390.8086699359</v>
      </c>
      <c r="Z26" s="22">
        <v>3876776.6425634343</v>
      </c>
      <c r="AA26" s="23">
        <v>3874813.9811555194</v>
      </c>
      <c r="AB26" s="23">
        <v>3867741.5626800004</v>
      </c>
      <c r="AC26" s="23">
        <v>3693152.3047699993</v>
      </c>
      <c r="AD26" s="22">
        <v>3596981.7402300006</v>
      </c>
      <c r="AE26" s="23">
        <v>3473467.1854900001</v>
      </c>
      <c r="AF26" s="23">
        <v>3340425.7460699994</v>
      </c>
      <c r="AG26" s="23">
        <v>3072123.5847500013</v>
      </c>
    </row>
    <row r="27" spans="1:33" ht="12.75" hidden="1" customHeight="1" x14ac:dyDescent="0.25">
      <c r="B27" s="29"/>
      <c r="C27" s="30"/>
      <c r="D27" s="30"/>
      <c r="E27" s="22"/>
      <c r="F27" s="30"/>
      <c r="G27" s="30" t="s">
        <v>44</v>
      </c>
      <c r="H27" s="30" t="s">
        <v>44</v>
      </c>
      <c r="I27" s="22" t="s">
        <v>44</v>
      </c>
      <c r="J27" s="29" t="s">
        <v>44</v>
      </c>
      <c r="K27" s="30" t="s">
        <v>44</v>
      </c>
      <c r="L27" s="30" t="s">
        <v>44</v>
      </c>
      <c r="M27" s="30" t="s">
        <v>44</v>
      </c>
      <c r="N27" s="30" t="s">
        <v>44</v>
      </c>
      <c r="O27" s="30" t="s">
        <v>44</v>
      </c>
      <c r="P27" s="22" t="s">
        <v>44</v>
      </c>
      <c r="Q27" s="22" t="s">
        <v>44</v>
      </c>
      <c r="R27" s="30" t="s">
        <v>44</v>
      </c>
      <c r="S27" s="30"/>
      <c r="T27" s="23" t="s">
        <v>44</v>
      </c>
      <c r="U27" s="22" t="s">
        <v>44</v>
      </c>
      <c r="V27" s="30" t="s">
        <v>44</v>
      </c>
      <c r="W27" s="23" t="s">
        <v>44</v>
      </c>
      <c r="X27" s="23" t="s">
        <v>44</v>
      </c>
      <c r="Y27" s="22" t="s">
        <v>44</v>
      </c>
      <c r="Z27" s="22"/>
      <c r="AA27" s="23"/>
      <c r="AB27" s="23"/>
      <c r="AC27" s="23" t="s">
        <v>57</v>
      </c>
      <c r="AD27" s="22"/>
      <c r="AE27" s="23"/>
      <c r="AF27" s="23"/>
      <c r="AG27" s="23"/>
    </row>
    <row r="28" spans="1:33" ht="13" x14ac:dyDescent="0.3">
      <c r="A28" s="8" t="s">
        <v>54</v>
      </c>
      <c r="B28" s="31"/>
      <c r="C28" s="32"/>
      <c r="D28" s="32"/>
      <c r="E28" s="13"/>
      <c r="F28" s="32">
        <v>9353434</v>
      </c>
      <c r="G28" s="32">
        <v>9433264.5975036733</v>
      </c>
      <c r="H28" s="32">
        <v>9925500.0590365715</v>
      </c>
      <c r="I28" s="13">
        <v>9494455.9486199282</v>
      </c>
      <c r="J28" s="31">
        <v>10082861.991180241</v>
      </c>
      <c r="K28" s="32">
        <v>10777390.541560803</v>
      </c>
      <c r="L28" s="32">
        <v>11273576.181556948</v>
      </c>
      <c r="M28" s="32">
        <v>10708296.370541062</v>
      </c>
      <c r="N28" s="32">
        <v>10850875.444435835</v>
      </c>
      <c r="O28" s="32">
        <v>10948793.764593083</v>
      </c>
      <c r="P28" s="13">
        <v>11393854.662389476</v>
      </c>
      <c r="Q28" s="13">
        <v>11172140.102126315</v>
      </c>
      <c r="R28" s="32">
        <v>10814286.109448403</v>
      </c>
      <c r="S28" s="32">
        <v>11053619.076049969</v>
      </c>
      <c r="T28" s="17">
        <v>11058577.973996755</v>
      </c>
      <c r="U28" s="13">
        <v>10823247.581325851</v>
      </c>
      <c r="V28" s="32">
        <v>10174666.005274795</v>
      </c>
      <c r="W28" s="17">
        <v>10217304.725391693</v>
      </c>
      <c r="X28" s="17">
        <v>8809459.2213145643</v>
      </c>
      <c r="Y28" s="13">
        <v>8951562.9751794785</v>
      </c>
      <c r="Z28" s="13">
        <v>9574638.7529118508</v>
      </c>
      <c r="AA28" s="17">
        <v>10441033.510404814</v>
      </c>
      <c r="AB28" s="17">
        <v>9991491.9338299967</v>
      </c>
      <c r="AC28" s="17">
        <v>10271117.7019</v>
      </c>
      <c r="AD28" s="13">
        <v>10516368.93936</v>
      </c>
      <c r="AE28" s="17">
        <v>10577302.135919999</v>
      </c>
      <c r="AF28" s="17">
        <v>10916502.905820001</v>
      </c>
      <c r="AG28" s="17">
        <v>10908868.921950001</v>
      </c>
    </row>
    <row r="29" spans="1:33" x14ac:dyDescent="0.25">
      <c r="A29" t="s">
        <v>55</v>
      </c>
      <c r="B29" s="29"/>
      <c r="C29" s="30"/>
      <c r="D29" s="30"/>
      <c r="E29" s="12"/>
      <c r="F29" s="30">
        <v>1177814</v>
      </c>
      <c r="G29" s="30">
        <v>1198245.2202665573</v>
      </c>
      <c r="H29" s="30">
        <v>1404144.0987510572</v>
      </c>
      <c r="I29" s="12">
        <v>1397229.2858086391</v>
      </c>
      <c r="J29" s="29">
        <v>1448082.7927744261</v>
      </c>
      <c r="K29" s="30">
        <v>1467830.7092519293</v>
      </c>
      <c r="L29" s="30">
        <v>1565618.8650554488</v>
      </c>
      <c r="M29" s="30">
        <v>1571434.2351084989</v>
      </c>
      <c r="N29" s="30">
        <v>1565948.3739870565</v>
      </c>
      <c r="O29" s="30">
        <v>1546707.2974821285</v>
      </c>
      <c r="P29" s="12">
        <v>1565632.0347908121</v>
      </c>
      <c r="Q29" s="12">
        <v>1571630.9402422393</v>
      </c>
      <c r="R29" s="30">
        <v>1568487.5801357734</v>
      </c>
      <c r="S29" s="30">
        <v>1542739.2112597083</v>
      </c>
      <c r="T29" s="16">
        <v>1501333.6407256462</v>
      </c>
      <c r="U29" s="12">
        <v>1503113.7565791754</v>
      </c>
      <c r="V29" s="30">
        <v>1390974.4614223817</v>
      </c>
      <c r="W29" s="16">
        <v>1425280.6103840366</v>
      </c>
      <c r="X29" s="16">
        <v>1406490.5773240614</v>
      </c>
      <c r="Y29" s="12">
        <v>876977.28651171445</v>
      </c>
      <c r="Z29" s="12">
        <v>889209.20917807135</v>
      </c>
      <c r="AA29" s="16">
        <v>451648.60909237654</v>
      </c>
      <c r="AB29" s="16">
        <v>452226.18963236298</v>
      </c>
      <c r="AC29" s="16">
        <v>443856.37150000001</v>
      </c>
      <c r="AD29" s="12">
        <v>456606.94393000001</v>
      </c>
      <c r="AE29" s="16">
        <v>455654.06800999999</v>
      </c>
      <c r="AF29" s="16">
        <v>420986.04178999999</v>
      </c>
      <c r="AG29" s="16">
        <v>407674.15797</v>
      </c>
    </row>
    <row r="30" spans="1:33" ht="13" thickBot="1" x14ac:dyDescent="0.3">
      <c r="A30" s="6" t="s">
        <v>56</v>
      </c>
      <c r="B30" s="33"/>
      <c r="C30" s="34"/>
      <c r="D30" s="34"/>
      <c r="E30" s="14"/>
      <c r="F30" s="34">
        <v>8175620</v>
      </c>
      <c r="G30" s="34">
        <v>8235019.377237116</v>
      </c>
      <c r="H30" s="34">
        <v>8521355.9602855146</v>
      </c>
      <c r="I30" s="14">
        <v>8097226.6628112886</v>
      </c>
      <c r="J30" s="33">
        <v>8634779.1984058153</v>
      </c>
      <c r="K30" s="34">
        <v>9309559.8323088735</v>
      </c>
      <c r="L30" s="34">
        <v>9707957.3165014982</v>
      </c>
      <c r="M30" s="34">
        <v>9136862.1354325637</v>
      </c>
      <c r="N30" s="34">
        <v>9284927.0704487786</v>
      </c>
      <c r="O30" s="34">
        <v>9402086.4671109542</v>
      </c>
      <c r="P30" s="14">
        <v>9828222.6275986638</v>
      </c>
      <c r="Q30" s="14">
        <v>9600509.1618840769</v>
      </c>
      <c r="R30" s="34">
        <v>9245798.5293126293</v>
      </c>
      <c r="S30" s="34">
        <v>9510879.8647902608</v>
      </c>
      <c r="T30" s="18">
        <v>9557244.3332711086</v>
      </c>
      <c r="U30" s="14">
        <v>9320133.8247466758</v>
      </c>
      <c r="V30" s="34">
        <v>8783691.5438524131</v>
      </c>
      <c r="W30" s="18">
        <v>8792024.1150076576</v>
      </c>
      <c r="X30" s="18">
        <v>7402968.6439905027</v>
      </c>
      <c r="Y30" s="14">
        <v>8074585.688667764</v>
      </c>
      <c r="Z30" s="14">
        <v>8685429.5437337793</v>
      </c>
      <c r="AA30" s="18">
        <v>9989384.9013124369</v>
      </c>
      <c r="AB30" s="18">
        <v>9539265.7442864552</v>
      </c>
      <c r="AC30" s="18">
        <v>9827261.3303999994</v>
      </c>
      <c r="AD30" s="14">
        <v>10059761.99543</v>
      </c>
      <c r="AE30" s="18">
        <v>10121648.067909999</v>
      </c>
      <c r="AF30" s="18">
        <f>AF28-AF29</f>
        <v>10495516.864030002</v>
      </c>
      <c r="AG30" s="18">
        <v>10501194.763980001</v>
      </c>
    </row>
    <row r="31" spans="1:33" x14ac:dyDescent="0.25">
      <c r="L31" s="28"/>
    </row>
    <row r="34" spans="1:1" x14ac:dyDescent="0.25">
      <c r="A34" s="9"/>
    </row>
    <row r="35" spans="1:1" x14ac:dyDescent="0.25">
      <c r="A35" s="9"/>
    </row>
  </sheetData>
  <mergeCells count="8">
    <mergeCell ref="AD6:AG6"/>
    <mergeCell ref="Z6:AC6"/>
    <mergeCell ref="B6:E6"/>
    <mergeCell ref="F6:I6"/>
    <mergeCell ref="J6:M6"/>
    <mergeCell ref="N6:Q6"/>
    <mergeCell ref="R6:U6"/>
    <mergeCell ref="V6:Y6"/>
  </mergeCells>
  <pageMargins left="0.75" right="0.75" top="1" bottom="1" header="0.5" footer="0.5"/>
  <headerFooter alignWithMargins="0"/>
  <customProperties>
    <customPr name="EpmWorksheetKeyString_GUID" r:id="rId1"/>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C890481197D5E4D9C88926A9C4C47F7" ma:contentTypeVersion="16" ma:contentTypeDescription="Create a new document." ma:contentTypeScope="" ma:versionID="7c42977293697a001f40728f41904aca">
  <xsd:schema xmlns:xsd="http://www.w3.org/2001/XMLSchema" xmlns:xs="http://www.w3.org/2001/XMLSchema" xmlns:p="http://schemas.microsoft.com/office/2006/metadata/properties" xmlns:ns2="880a57e5-ee81-4f60-8736-520058356171" xmlns:ns3="88dcddf8-c488-4dff-b3c4-8be0f31c2991" targetNamespace="http://schemas.microsoft.com/office/2006/metadata/properties" ma:root="true" ma:fieldsID="4adf2f0b4187b32bf1c51c8b55a3eb88" ns2:_="" ns3:_="">
    <xsd:import namespace="880a57e5-ee81-4f60-8736-520058356171"/>
    <xsd:import namespace="88dcddf8-c488-4dff-b3c4-8be0f31c299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LengthInSeconds" minOccurs="0"/>
                <xsd:element ref="ns2:MediaServiceLocation"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80a57e5-ee81-4f60-8736-52005835617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75b7dcf2-c6da-42da-b577-b542f55746c6"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88dcddf8-c488-4dff-b3c4-8be0f31c2991"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5a53113b-6c99-4c92-94a5-49ddc31c18af}" ma:internalName="TaxCatchAll" ma:showField="CatchAllData" ma:web="88dcddf8-c488-4dff-b3c4-8be0f31c299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88dcddf8-c488-4dff-b3c4-8be0f31c2991" xsi:nil="true"/>
    <lcf76f155ced4ddcb4097134ff3c332f xmlns="880a57e5-ee81-4f60-8736-520058356171">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B71A2566-F57F-4BDC-B6DC-A429C5C43318}">
  <ds:schemaRefs>
    <ds:schemaRef ds:uri="http://schemas.microsoft.com/sharepoint/v3/contenttype/forms"/>
  </ds:schemaRefs>
</ds:datastoreItem>
</file>

<file path=customXml/itemProps2.xml><?xml version="1.0" encoding="utf-8"?>
<ds:datastoreItem xmlns:ds="http://schemas.openxmlformats.org/officeDocument/2006/customXml" ds:itemID="{892AC4BB-FAC9-4E39-8C99-9B4BAE16394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80a57e5-ee81-4f60-8736-520058356171"/>
    <ds:schemaRef ds:uri="88dcddf8-c488-4dff-b3c4-8be0f31c299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B6EE3EF-9892-45B5-82D2-765F74A1199E}">
  <ds:schemaRefs>
    <ds:schemaRef ds:uri="http://schemas.microsoft.com/office/2006/metadata/properties"/>
    <ds:schemaRef ds:uri="http://schemas.microsoft.com/office/infopath/2007/PartnerControls"/>
    <ds:schemaRef ds:uri="88dcddf8-c488-4dff-b3c4-8be0f31c2991"/>
    <ds:schemaRef ds:uri="880a57e5-ee81-4f60-8736-52005835617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Quart. IS IFRS 4Q22</vt:lpstr>
      <vt:lpstr>Quart. BS IFRS 4Q22</vt:lpstr>
    </vt:vector>
  </TitlesOfParts>
  <Manager/>
  <Company>CEMEX</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fschwartz</dc:creator>
  <cp:keywords/>
  <dc:description/>
  <cp:lastModifiedBy>Emma Rebeca Pinto Guzman</cp:lastModifiedBy>
  <cp:revision/>
  <dcterms:created xsi:type="dcterms:W3CDTF">2006-10-26T15:36:20Z</dcterms:created>
  <dcterms:modified xsi:type="dcterms:W3CDTF">2023-02-14T02:49:59Z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0x0101000C890481197D5E4D9C88926A9C4C47F7</vt:lpwstr>
  </property>
  <property fmtid="{D5CDD505-2E9C-101B-9397-08002B2CF9AE}" pid="3" name="MediaServiceImageTags">
    <vt:lpwstr/>
  </property>
</Properties>
</file>